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875" windowHeight="10230" activeTab="0"/>
  </bookViews>
  <sheets>
    <sheet name="Smst" sheetId="1" r:id="rId1"/>
    <sheet name="Indata" sheetId="2" r:id="rId2"/>
    <sheet name="Blad3" sheetId="3" r:id="rId3"/>
  </sheets>
  <definedNames>
    <definedName name="_xlnm.Print_Titles" localSheetId="0">'Smst'!$1:$5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<sst xmlns="http://schemas.openxmlformats.org/spreadsheetml/2006/main" count="283" uniqueCount="154">
  <si>
    <t>TAVLOR</t>
  </si>
  <si>
    <t>OS1</t>
  </si>
  <si>
    <t>OS2</t>
  </si>
  <si>
    <t>OS3</t>
  </si>
  <si>
    <t>OS4</t>
  </si>
  <si>
    <t>OS5</t>
  </si>
  <si>
    <t>TID</t>
  </si>
  <si>
    <t xml:space="preserve">Startnr </t>
  </si>
  <si>
    <t>FÖRBIL</t>
  </si>
  <si>
    <t>Startnr</t>
  </si>
  <si>
    <t>OS6</t>
  </si>
  <si>
    <t>OS7</t>
  </si>
  <si>
    <t>OS8</t>
  </si>
  <si>
    <t>OS9</t>
  </si>
  <si>
    <t>TP</t>
  </si>
  <si>
    <t>NEZ</t>
  </si>
  <si>
    <t>SM</t>
  </si>
  <si>
    <t>SE</t>
  </si>
  <si>
    <t>DK</t>
  </si>
  <si>
    <t>FI</t>
  </si>
  <si>
    <t>Nat
ion</t>
  </si>
  <si>
    <t>Total
Tid</t>
  </si>
  <si>
    <t>Total
tavlor</t>
  </si>
  <si>
    <t>Total
TP</t>
  </si>
  <si>
    <t>NEZ
B</t>
  </si>
  <si>
    <t>NEZ
Beg Cup</t>
  </si>
  <si>
    <t>Hannu Lehtimäki
Ari Uotila</t>
  </si>
  <si>
    <t>Jouko Mattila
Esa Tuokko</t>
  </si>
  <si>
    <t>Harald Söndergaard
Jan Söndergaard</t>
  </si>
  <si>
    <t>Jari Willner
Jari Vuorinen</t>
  </si>
  <si>
    <t>Rene Hinsch
Kim Andersen</t>
  </si>
  <si>
    <t>Lars Palle
Stig Ravn</t>
  </si>
  <si>
    <t>Rene Hansen
Mathias Hansen</t>
  </si>
  <si>
    <t>Pekka Kaipainen
Erkki Laakso</t>
  </si>
  <si>
    <t>Erik Rasmussen
John Michelsen</t>
  </si>
  <si>
    <t>Stefan Helin
Joacin Ahnheim</t>
  </si>
  <si>
    <t>Tomi Vitala
Juha Heikkilä</t>
  </si>
  <si>
    <t>Jesper Jakobsen
Henrik Möller-Nielsen</t>
  </si>
  <si>
    <t>Kenneth Lannermo
Ulf Andersson</t>
  </si>
  <si>
    <t>Rolf Sjöberg
Kari Mamia</t>
  </si>
  <si>
    <t>Jonas Hellander
Per Hellander</t>
  </si>
  <si>
    <t>Börge Holm
Jörn Mörup</t>
  </si>
  <si>
    <t>Sölve Eklund
Jesper Eklund</t>
  </si>
  <si>
    <t>Kari Virtanen
Timo Mäkelä</t>
  </si>
  <si>
    <t>Michael Nystrup Larsen
Ole Skov</t>
  </si>
  <si>
    <t>PL Andersson
Peter Kihlstenius</t>
  </si>
  <si>
    <t>Kari-Pekka Turtiainen
Jari Kulmala</t>
  </si>
  <si>
    <t>Flemming Jensen
Bent Mikkelsen</t>
  </si>
  <si>
    <t>Stig Lindström
Lars Mörnborg</t>
  </si>
  <si>
    <t>Jonas Hjelm
Krister Karlsson</t>
  </si>
  <si>
    <t>Magnus Ershede
Bent Josefsson</t>
  </si>
  <si>
    <t>Peter Palinkas
Arne Johansson</t>
  </si>
  <si>
    <t>Leif Fransson
Johan Fransson</t>
  </si>
  <si>
    <t>Björn Henriksson
Claes Nideborn</t>
  </si>
  <si>
    <t>Kjell Andersson
Ingvar Andersson</t>
  </si>
  <si>
    <t>Per Johansson
Gunnar Munktelius</t>
  </si>
  <si>
    <t>Anders Karlsson
Anton Sävström</t>
  </si>
  <si>
    <t>Sven-Ingvar Arnesson
Yngve Ernstsson</t>
  </si>
  <si>
    <t>Peter Brådner
Håkan Nilsson</t>
  </si>
  <si>
    <t>Conny Johanssopn
Daniel Johansson</t>
  </si>
  <si>
    <t>Hans-Eric Haraldsson
Mikael Andersson</t>
  </si>
  <si>
    <t>Kurt Fredrixon
Mathias Fredrixon</t>
  </si>
  <si>
    <t>Sigge Henriksson
Thomas Henriksson</t>
  </si>
  <si>
    <t>L-G Carlsson
Per Andersson</t>
  </si>
  <si>
    <t>David Johansson
Ronnie Andersson</t>
  </si>
  <si>
    <t>Carina Wallhoff
Per Wallhoff</t>
  </si>
  <si>
    <t>Johan Puhv
Valdi Puhv</t>
  </si>
  <si>
    <t>Krister Jönsson
Ingmar Evaldsson</t>
  </si>
  <si>
    <t xml:space="preserve">Förare Driver
Kartläs Navigator </t>
  </si>
  <si>
    <t>TEAM</t>
  </si>
  <si>
    <t>Sweden</t>
  </si>
  <si>
    <t>Denmark</t>
  </si>
  <si>
    <t>Finland</t>
  </si>
  <si>
    <t>Ej start</t>
  </si>
  <si>
    <t>Michael Nystrup L
Ole Skov</t>
  </si>
  <si>
    <t>Brutit</t>
  </si>
  <si>
    <t>NEZ
U</t>
  </si>
  <si>
    <t>NEZ
SE</t>
  </si>
  <si>
    <t xml:space="preserve">NEZ
SE
</t>
  </si>
  <si>
    <t>TEAM
DK</t>
  </si>
  <si>
    <t>TEAM
FI</t>
  </si>
  <si>
    <t>TOT</t>
  </si>
  <si>
    <t>TEAM
SE</t>
  </si>
  <si>
    <t>ändrat från 34:42</t>
  </si>
  <si>
    <t>NaSU</t>
  </si>
  <si>
    <t>Älmhults MK</t>
  </si>
  <si>
    <t>Ikast MK</t>
  </si>
  <si>
    <t>JSAST</t>
  </si>
  <si>
    <t>SMKG</t>
  </si>
  <si>
    <t>Mölndals MK</t>
  </si>
  <si>
    <t>Grindstedts
MK</t>
  </si>
  <si>
    <t>Hedelands MK</t>
  </si>
  <si>
    <t>AL-Hki
UFAK</t>
  </si>
  <si>
    <t>Viking
Auto Sport</t>
  </si>
  <si>
    <t>Tibro MK</t>
  </si>
  <si>
    <t>Kiikois AS
VaToSUA</t>
  </si>
  <si>
    <t>AAS</t>
  </si>
  <si>
    <t>Skepptuna MK
Älmhult MK</t>
  </si>
  <si>
    <t>Lohjan AU</t>
  </si>
  <si>
    <t>Thy MS
Struer OMS</t>
  </si>
  <si>
    <t>Rasbo MK</t>
  </si>
  <si>
    <t>Struer OMS
Thy MS</t>
  </si>
  <si>
    <t>Älmhult MK
Södertorns BOK</t>
  </si>
  <si>
    <t>JSAST
Kang UA</t>
  </si>
  <si>
    <t>Struer
OMS</t>
  </si>
  <si>
    <t>MK Orion</t>
  </si>
  <si>
    <t>Ljungby MK</t>
  </si>
  <si>
    <t>Norrahammats MK
Degerfors RC</t>
  </si>
  <si>
    <t>Stenungsunds MK</t>
  </si>
  <si>
    <t>Almunge MK</t>
  </si>
  <si>
    <t xml:space="preserve">Ludvika MS
</t>
  </si>
  <si>
    <t>Västerås MS
Bromma MS</t>
  </si>
  <si>
    <t>Hässleholm MK</t>
  </si>
  <si>
    <t>Götene MK</t>
  </si>
  <si>
    <t>Grimslövs MS</t>
  </si>
  <si>
    <t>Ludvika MS
Fagersta MK</t>
  </si>
  <si>
    <t>MK Team 
Westom</t>
  </si>
  <si>
    <t>Falkenberg MK</t>
  </si>
  <si>
    <t>SMK Örkelljunga</t>
  </si>
  <si>
    <t>Furulund
SMK Hörby</t>
  </si>
  <si>
    <t>Olofströms MK</t>
  </si>
  <si>
    <t>Bil-O
Syd
6xOS</t>
  </si>
  <si>
    <t>Bil
Syd</t>
  </si>
  <si>
    <t>Antal startande</t>
  </si>
  <si>
    <t>Klubb</t>
  </si>
  <si>
    <t>RESULTS SJÖSLAGET 2011-08-20</t>
  </si>
  <si>
    <t>Sjäslaget 2011</t>
  </si>
  <si>
    <t>Plac</t>
  </si>
  <si>
    <t>Plac Bil-O syd</t>
  </si>
  <si>
    <t>H-E Haraldsson
Mikael Andersson</t>
  </si>
  <si>
    <t>"1" anger vilken klass man deltagit</t>
  </si>
  <si>
    <t>14</t>
  </si>
  <si>
    <t>7</t>
  </si>
  <si>
    <t>11</t>
  </si>
  <si>
    <t>9</t>
  </si>
  <si>
    <t>5</t>
  </si>
  <si>
    <t>4</t>
  </si>
  <si>
    <t>12</t>
  </si>
  <si>
    <t>13</t>
  </si>
  <si>
    <t>1</t>
  </si>
  <si>
    <t>3</t>
  </si>
  <si>
    <t>17</t>
  </si>
  <si>
    <t>10</t>
  </si>
  <si>
    <t>6</t>
  </si>
  <si>
    <t>2</t>
  </si>
  <si>
    <t>16</t>
  </si>
  <si>
    <t>15</t>
  </si>
  <si>
    <t xml:space="preserve">NEZ-SE
</t>
  </si>
  <si>
    <t xml:space="preserve">NEZ-U </t>
  </si>
  <si>
    <t xml:space="preserve">NEZ </t>
  </si>
  <si>
    <t>Total</t>
  </si>
  <si>
    <t xml:space="preserve">Plac </t>
  </si>
  <si>
    <t>?</t>
  </si>
  <si>
    <t>Team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</si>
</sst>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\.ss"/>
  </numFmts>
  <fonts count="24"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0"/>
    </font>
    <font>
      <b/>
      <sz val="12"/>
      <color indexed="9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color indexed="17"/>
      <name val="Arial"/>
      <family val="0"/>
    </font>
    <font>
      <b/>
      <sz val="14"/>
      <color indexed="10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 horizontal="center" wrapText="1"/>
    </xf>
    <xf numFmtId="21" fontId="0" fillId="0" borderId="2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1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2" borderId="4" xfId="0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2" xfId="0" applyFont="1" applyFill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21" fontId="7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3" borderId="1" xfId="0" applyFont="1" applyFill="1" applyBorder="1" applyAlignment="1">
      <alignment wrapText="1"/>
    </xf>
    <xf numFmtId="0" fontId="6" fillId="3" borderId="3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wrapText="1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2" fillId="4" borderId="7" xfId="0" applyFont="1" applyFill="1" applyBorder="1" applyAlignment="1">
      <alignment horizontal="center" wrapText="1"/>
    </xf>
    <xf numFmtId="21" fontId="2" fillId="0" borderId="2" xfId="0" applyNumberFormat="1" applyFont="1" applyBorder="1" applyAlignment="1">
      <alignment horizontal="center"/>
    </xf>
    <xf numFmtId="21" fontId="7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4" borderId="8" xfId="0" applyFont="1" applyFill="1" applyBorder="1" applyAlignment="1">
      <alignment horizontal="center" vertical="top" wrapText="1"/>
    </xf>
    <xf numFmtId="21" fontId="2" fillId="0" borderId="4" xfId="0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1" fontId="0" fillId="5" borderId="2" xfId="0" applyNumberFormat="1" applyFill="1" applyBorder="1" applyAlignment="1">
      <alignment horizontal="center"/>
    </xf>
    <xf numFmtId="21" fontId="2" fillId="5" borderId="2" xfId="0" applyNumberFormat="1" applyFont="1" applyFill="1" applyBorder="1" applyAlignment="1">
      <alignment horizontal="center"/>
    </xf>
    <xf numFmtId="21" fontId="2" fillId="5" borderId="4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top"/>
    </xf>
    <xf numFmtId="0" fontId="0" fillId="3" borderId="2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1" fontId="0" fillId="0" borderId="2" xfId="0" applyNumberFormat="1" applyBorder="1" applyAlignment="1">
      <alignment horizontal="center" vertical="top"/>
    </xf>
    <xf numFmtId="1" fontId="0" fillId="0" borderId="2" xfId="17" applyNumberFormat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0" fontId="0" fillId="5" borderId="2" xfId="0" applyFill="1" applyBorder="1" applyAlignment="1">
      <alignment vertical="top" wrapText="1"/>
    </xf>
    <xf numFmtId="0" fontId="0" fillId="5" borderId="2" xfId="0" applyFill="1" applyBorder="1" applyAlignment="1">
      <alignment vertical="top"/>
    </xf>
    <xf numFmtId="1" fontId="0" fillId="5" borderId="2" xfId="0" applyNumberFormat="1" applyFill="1" applyBorder="1" applyAlignment="1">
      <alignment horizontal="center" vertical="top"/>
    </xf>
    <xf numFmtId="1" fontId="0" fillId="5" borderId="2" xfId="17" applyNumberFormat="1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1" fontId="0" fillId="6" borderId="2" xfId="0" applyNumberFormat="1" applyFill="1" applyBorder="1" applyAlignment="1">
      <alignment horizontal="center"/>
    </xf>
    <xf numFmtId="21" fontId="2" fillId="6" borderId="2" xfId="0" applyNumberFormat="1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12" fillId="4" borderId="13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3" borderId="3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19" fillId="5" borderId="14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0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0" fillId="7" borderId="2" xfId="0" applyFill="1" applyBorder="1" applyAlignment="1">
      <alignment/>
    </xf>
    <xf numFmtId="0" fontId="2" fillId="4" borderId="15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46" fontId="2" fillId="4" borderId="2" xfId="0" applyNumberFormat="1" applyFont="1" applyFill="1" applyBorder="1" applyAlignment="1">
      <alignment/>
    </xf>
    <xf numFmtId="46" fontId="0" fillId="0" borderId="2" xfId="0" applyNumberFormat="1" applyBorder="1" applyAlignment="1">
      <alignment/>
    </xf>
    <xf numFmtId="0" fontId="6" fillId="0" borderId="2" xfId="0" applyFont="1" applyBorder="1" applyAlignment="1">
      <alignment/>
    </xf>
    <xf numFmtId="0" fontId="6" fillId="5" borderId="2" xfId="0" applyFont="1" applyFill="1" applyBorder="1" applyAlignment="1">
      <alignment/>
    </xf>
    <xf numFmtId="46" fontId="2" fillId="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5" borderId="10" xfId="0" applyFont="1" applyFill="1" applyBorder="1" applyAlignment="1">
      <alignment/>
    </xf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/>
    </xf>
    <xf numFmtId="0" fontId="11" fillId="4" borderId="14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21" fontId="11" fillId="0" borderId="13" xfId="0" applyNumberFormat="1" applyFont="1" applyBorder="1" applyAlignment="1">
      <alignment/>
    </xf>
    <xf numFmtId="21" fontId="10" fillId="0" borderId="13" xfId="0" applyNumberFormat="1" applyFont="1" applyBorder="1" applyAlignment="1">
      <alignment/>
    </xf>
    <xf numFmtId="21" fontId="10" fillId="5" borderId="13" xfId="0" applyNumberFormat="1" applyFont="1" applyFill="1" applyBorder="1" applyAlignment="1">
      <alignment/>
    </xf>
    <xf numFmtId="0" fontId="13" fillId="4" borderId="17" xfId="0" applyFont="1" applyFill="1" applyBorder="1" applyAlignment="1">
      <alignment horizontal="center" vertical="top" wrapText="1"/>
    </xf>
    <xf numFmtId="0" fontId="14" fillId="4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 vertical="top" wrapText="1"/>
    </xf>
    <xf numFmtId="0" fontId="16" fillId="4" borderId="13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5" borderId="13" xfId="0" applyFont="1" applyFill="1" applyBorder="1" applyAlignment="1">
      <alignment horizontal="center"/>
    </xf>
    <xf numFmtId="21" fontId="10" fillId="0" borderId="13" xfId="0" applyNumberFormat="1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23" fillId="0" borderId="0" xfId="0" applyFont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horizontal="center" vertical="top" wrapText="1"/>
    </xf>
    <xf numFmtId="21" fontId="0" fillId="0" borderId="0" xfId="0" applyNumberFormat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1" fontId="0" fillId="0" borderId="2" xfId="0" applyNumberForma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7" fillId="0" borderId="2" xfId="0" applyFont="1" applyBorder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6"/>
  <sheetViews>
    <sheetView tabSelected="1" zoomScale="65" zoomScaleNormal="65" workbookViewId="0" topLeftCell="A1">
      <pane xSplit="4" ySplit="5" topLeftCell="Y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N53" sqref="AN53"/>
    </sheetView>
  </sheetViews>
  <sheetFormatPr defaultColWidth="9.140625" defaultRowHeight="12.75"/>
  <cols>
    <col min="1" max="1" width="7.421875" style="0" customWidth="1"/>
    <col min="2" max="2" width="23.421875" style="0" customWidth="1"/>
    <col min="3" max="3" width="17.57421875" style="0" customWidth="1"/>
    <col min="4" max="10" width="5.57421875" style="13" customWidth="1"/>
    <col min="11" max="11" width="5.8515625" style="13" customWidth="1"/>
    <col min="12" max="19" width="6.28125" style="13" customWidth="1"/>
    <col min="20" max="21" width="8.7109375" style="13" customWidth="1"/>
    <col min="22" max="30" width="9.8515625" style="13" bestFit="1" customWidth="1"/>
    <col min="31" max="31" width="11.421875" style="13" customWidth="1"/>
    <col min="32" max="32" width="11.421875" style="0" customWidth="1"/>
    <col min="33" max="34" width="11.28125" style="0" customWidth="1"/>
    <col min="35" max="35" width="11.00390625" style="0" customWidth="1"/>
    <col min="36" max="36" width="10.57421875" style="13" customWidth="1"/>
    <col min="37" max="40" width="9.140625" style="13" customWidth="1"/>
    <col min="41" max="41" width="10.8515625" style="0" customWidth="1"/>
    <col min="42" max="42" width="9.140625" style="13" customWidth="1"/>
    <col min="43" max="43" width="11.57421875" style="0" customWidth="1"/>
    <col min="44" max="45" width="10.57421875" style="0" customWidth="1"/>
  </cols>
  <sheetData>
    <row r="1" spans="1:29" ht="20.25">
      <c r="A1" s="133" t="s">
        <v>125</v>
      </c>
      <c r="AB1" s="16"/>
      <c r="AC1" s="16"/>
    </row>
    <row r="2" ht="13.5" thickBot="1"/>
    <row r="3" spans="1:45" ht="39.75" customHeight="1" thickBot="1">
      <c r="A3" s="6"/>
      <c r="B3" s="6"/>
      <c r="C3" s="6"/>
      <c r="D3" s="18"/>
      <c r="E3" s="72" t="s">
        <v>130</v>
      </c>
      <c r="F3" s="70"/>
      <c r="G3" s="70"/>
      <c r="H3" s="70"/>
      <c r="I3" s="70"/>
      <c r="J3" s="71"/>
      <c r="K3" s="149" t="s">
        <v>0</v>
      </c>
      <c r="L3" s="147"/>
      <c r="M3" s="147"/>
      <c r="N3" s="147"/>
      <c r="O3" s="147"/>
      <c r="P3" s="147"/>
      <c r="Q3" s="147"/>
      <c r="R3" s="147"/>
      <c r="S3" s="147"/>
      <c r="T3" s="148"/>
      <c r="U3" s="40" t="s">
        <v>14</v>
      </c>
      <c r="V3" s="146" t="s">
        <v>6</v>
      </c>
      <c r="W3" s="147"/>
      <c r="X3" s="147"/>
      <c r="Y3" s="147"/>
      <c r="Z3" s="147"/>
      <c r="AA3" s="147"/>
      <c r="AB3" s="147"/>
      <c r="AC3" s="147"/>
      <c r="AD3" s="147"/>
      <c r="AE3" s="148"/>
      <c r="AF3" s="41" t="s">
        <v>15</v>
      </c>
      <c r="AG3" s="41" t="s">
        <v>76</v>
      </c>
      <c r="AH3" s="41" t="s">
        <v>78</v>
      </c>
      <c r="AI3" s="41" t="s">
        <v>16</v>
      </c>
      <c r="AJ3" s="50" t="s">
        <v>25</v>
      </c>
      <c r="AK3" s="81" t="s">
        <v>149</v>
      </c>
      <c r="AL3" s="121" t="s">
        <v>148</v>
      </c>
      <c r="AM3" s="126" t="s">
        <v>147</v>
      </c>
      <c r="AN3" s="82" t="s">
        <v>16</v>
      </c>
      <c r="AO3" s="113" t="s">
        <v>121</v>
      </c>
      <c r="AP3" s="114" t="s">
        <v>128</v>
      </c>
      <c r="AQ3" s="103" t="s">
        <v>79</v>
      </c>
      <c r="AR3" s="103" t="s">
        <v>80</v>
      </c>
      <c r="AS3" s="104" t="s">
        <v>82</v>
      </c>
    </row>
    <row r="4" spans="1:45" ht="32.25" thickBot="1">
      <c r="A4" s="38" t="s">
        <v>7</v>
      </c>
      <c r="B4" s="92" t="s">
        <v>68</v>
      </c>
      <c r="C4" s="93" t="s">
        <v>124</v>
      </c>
      <c r="D4" s="8" t="s">
        <v>20</v>
      </c>
      <c r="E4" s="69" t="s">
        <v>15</v>
      </c>
      <c r="F4" s="69" t="s">
        <v>76</v>
      </c>
      <c r="G4" s="69" t="s">
        <v>77</v>
      </c>
      <c r="H4" s="69" t="s">
        <v>24</v>
      </c>
      <c r="I4" s="69" t="s">
        <v>16</v>
      </c>
      <c r="J4" s="69" t="s">
        <v>122</v>
      </c>
      <c r="K4" s="94" t="s">
        <v>1</v>
      </c>
      <c r="L4" s="94" t="s">
        <v>2</v>
      </c>
      <c r="M4" s="94" t="s">
        <v>3</v>
      </c>
      <c r="N4" s="94" t="s">
        <v>4</v>
      </c>
      <c r="O4" s="94" t="s">
        <v>5</v>
      </c>
      <c r="P4" s="94" t="s">
        <v>10</v>
      </c>
      <c r="Q4" s="94" t="s">
        <v>11</v>
      </c>
      <c r="R4" s="94" t="s">
        <v>12</v>
      </c>
      <c r="S4" s="94" t="s">
        <v>13</v>
      </c>
      <c r="T4" s="45" t="s">
        <v>22</v>
      </c>
      <c r="U4" s="42" t="s">
        <v>23</v>
      </c>
      <c r="V4" s="95" t="s">
        <v>1</v>
      </c>
      <c r="W4" s="95" t="s">
        <v>2</v>
      </c>
      <c r="X4" s="95" t="s">
        <v>3</v>
      </c>
      <c r="Y4" s="95" t="s">
        <v>4</v>
      </c>
      <c r="Z4" s="95" t="s">
        <v>5</v>
      </c>
      <c r="AA4" s="95" t="s">
        <v>10</v>
      </c>
      <c r="AB4" s="95" t="s">
        <v>11</v>
      </c>
      <c r="AC4" s="95" t="s">
        <v>12</v>
      </c>
      <c r="AD4" s="95" t="s">
        <v>13</v>
      </c>
      <c r="AE4" s="76" t="s">
        <v>21</v>
      </c>
      <c r="AF4" s="43"/>
      <c r="AG4" s="43"/>
      <c r="AH4" s="43"/>
      <c r="AI4" s="43"/>
      <c r="AJ4" s="44"/>
      <c r="AK4" s="83" t="s">
        <v>127</v>
      </c>
      <c r="AL4" s="122" t="s">
        <v>127</v>
      </c>
      <c r="AM4" s="127" t="s">
        <v>127</v>
      </c>
      <c r="AN4" s="84" t="s">
        <v>127</v>
      </c>
      <c r="AO4" s="115" t="s">
        <v>150</v>
      </c>
      <c r="AP4" s="116" t="s">
        <v>151</v>
      </c>
      <c r="AQ4" s="109">
        <v>0.1994675925925926</v>
      </c>
      <c r="AR4" s="105">
        <v>0.2204513888888889</v>
      </c>
      <c r="AS4" s="105">
        <v>0.19628472222222224</v>
      </c>
    </row>
    <row r="5" spans="1:45" ht="15.75">
      <c r="A5" s="39"/>
      <c r="B5" s="37"/>
      <c r="C5" s="2"/>
      <c r="D5" s="1"/>
      <c r="E5" s="1"/>
      <c r="F5" s="1"/>
      <c r="G5" s="1"/>
      <c r="H5" s="1"/>
      <c r="I5" s="1"/>
      <c r="J5" s="1"/>
      <c r="K5" s="73"/>
      <c r="L5" s="73"/>
      <c r="M5" s="73"/>
      <c r="N5" s="73"/>
      <c r="O5" s="73"/>
      <c r="P5" s="73"/>
      <c r="Q5" s="73"/>
      <c r="R5" s="73"/>
      <c r="S5" s="73"/>
      <c r="T5" s="74"/>
      <c r="U5" s="14"/>
      <c r="V5" s="77"/>
      <c r="W5" s="77"/>
      <c r="X5" s="77"/>
      <c r="Y5" s="77"/>
      <c r="Z5" s="77"/>
      <c r="AA5" s="77"/>
      <c r="AB5" s="77"/>
      <c r="AC5" s="77"/>
      <c r="AD5" s="77"/>
      <c r="AE5" s="78"/>
      <c r="AF5" s="6"/>
      <c r="AG5" s="6"/>
      <c r="AH5" s="6"/>
      <c r="AI5" s="6"/>
      <c r="AJ5" s="18"/>
      <c r="AK5" s="85"/>
      <c r="AL5" s="123"/>
      <c r="AM5" s="128"/>
      <c r="AN5" s="86"/>
      <c r="AO5" s="117"/>
      <c r="AP5" s="86"/>
      <c r="AQ5" s="110"/>
      <c r="AR5" s="6"/>
      <c r="AS5" s="106"/>
    </row>
    <row r="6" spans="1:45" ht="25.5">
      <c r="A6" s="58">
        <v>1</v>
      </c>
      <c r="B6" s="59" t="s">
        <v>26</v>
      </c>
      <c r="C6" s="60" t="s">
        <v>84</v>
      </c>
      <c r="D6" s="61" t="s">
        <v>19</v>
      </c>
      <c r="E6" s="62">
        <v>1</v>
      </c>
      <c r="F6" s="62">
        <v>1</v>
      </c>
      <c r="G6" s="62"/>
      <c r="H6" s="62"/>
      <c r="I6" s="62"/>
      <c r="J6" s="63"/>
      <c r="K6" s="73"/>
      <c r="L6" s="73"/>
      <c r="M6" s="73"/>
      <c r="N6" s="73"/>
      <c r="O6" s="73"/>
      <c r="P6" s="73">
        <v>20</v>
      </c>
      <c r="Q6" s="73">
        <v>10</v>
      </c>
      <c r="R6" s="73"/>
      <c r="S6" s="73">
        <v>10</v>
      </c>
      <c r="T6" s="74">
        <f aca="true" t="shared" si="0" ref="T6:T47">SUM(K6:S6)</f>
        <v>40</v>
      </c>
      <c r="U6" s="14"/>
      <c r="V6" s="79">
        <f>IF(Indata!C109&lt;0,0,Indata!C109)</f>
        <v>0.011932870370370368</v>
      </c>
      <c r="W6" s="79">
        <f>IF(Indata!D109&lt;0,0,Indata!D109)</f>
        <v>0.0026157407407407405</v>
      </c>
      <c r="X6" s="79">
        <f>IF(Indata!E109&lt;0,0,Indata!E109)</f>
        <v>0.0035763888888888894</v>
      </c>
      <c r="Y6" s="79">
        <f>IF(Indata!F109&lt;0,0,Indata!F109)</f>
        <v>0.007881944444444445</v>
      </c>
      <c r="Z6" s="79">
        <f>IF(Indata!G109&lt;0,0,Indata!G109)</f>
        <v>0.0031597222222222226</v>
      </c>
      <c r="AA6" s="79">
        <f>IF(Indata!H109&lt;0,0,Indata!H109)</f>
        <v>0.01896990740740741</v>
      </c>
      <c r="AB6" s="79">
        <f>IF(Indata!I109&lt;0,0,Indata!I109)</f>
        <v>0.014571759259259258</v>
      </c>
      <c r="AC6" s="79">
        <f>IF(Indata!J109&lt;0,0,Indata!J109)</f>
        <v>0.007037037037037038</v>
      </c>
      <c r="AD6" s="79">
        <f>IF(Indata!K109&lt;0,0,Indata!K109)</f>
        <v>0.01274305555555556</v>
      </c>
      <c r="AE6" s="80">
        <f aca="true" t="shared" si="1" ref="AE6:AE47">SUM(V6:AD6)</f>
        <v>0.08248842592592594</v>
      </c>
      <c r="AF6" s="46">
        <f>E6*(AE6+(T6+U6)/1440)</f>
        <v>0.11026620370370371</v>
      </c>
      <c r="AG6" s="46">
        <f>F6*(AE6+(T6+U6)/1440)</f>
        <v>0.11026620370370371</v>
      </c>
      <c r="AH6" s="46"/>
      <c r="AI6" s="46"/>
      <c r="AJ6" s="51"/>
      <c r="AK6" s="98">
        <v>28</v>
      </c>
      <c r="AL6" s="124">
        <v>11</v>
      </c>
      <c r="AM6" s="129"/>
      <c r="AN6" s="99"/>
      <c r="AO6" s="118"/>
      <c r="AP6" s="87"/>
      <c r="AQ6" s="111"/>
      <c r="AR6" s="107"/>
      <c r="AS6" s="107"/>
    </row>
    <row r="7" spans="1:45" ht="25.5">
      <c r="A7" s="58">
        <v>2</v>
      </c>
      <c r="B7" s="59" t="s">
        <v>27</v>
      </c>
      <c r="C7" s="60" t="s">
        <v>84</v>
      </c>
      <c r="D7" s="61" t="s">
        <v>19</v>
      </c>
      <c r="E7" s="62">
        <v>1</v>
      </c>
      <c r="F7" s="62">
        <v>1</v>
      </c>
      <c r="G7" s="62"/>
      <c r="H7" s="62"/>
      <c r="I7" s="62"/>
      <c r="J7" s="63"/>
      <c r="K7" s="52"/>
      <c r="L7" s="52"/>
      <c r="M7" s="52"/>
      <c r="N7" s="52">
        <v>3</v>
      </c>
      <c r="O7" s="52"/>
      <c r="P7" s="52"/>
      <c r="Q7" s="52">
        <v>10</v>
      </c>
      <c r="R7" s="52"/>
      <c r="S7" s="52"/>
      <c r="T7" s="74">
        <f t="shared" si="0"/>
        <v>13</v>
      </c>
      <c r="U7" s="12"/>
      <c r="V7" s="79">
        <f>IF(Indata!C110&lt;0,0,Indata!C110)</f>
        <v>0.018055555555555557</v>
      </c>
      <c r="W7" s="79">
        <f>IF(Indata!D110&lt;0,0,Indata!D110)</f>
        <v>0.0020023148148148153</v>
      </c>
      <c r="X7" s="79">
        <f>IF(Indata!E110&lt;0,0,Indata!E110)</f>
        <v>0.002928240740740741</v>
      </c>
      <c r="Y7" s="79">
        <f>IF(Indata!F110&lt;0,0,Indata!F110)</f>
        <v>0.005636574074074075</v>
      </c>
      <c r="Z7" s="79">
        <f>IF(Indata!G110&lt;0,0,Indata!G110)</f>
        <v>0.004178240740740742</v>
      </c>
      <c r="AA7" s="79">
        <f>IF(Indata!H110&lt;0,0,Indata!H110)</f>
        <v>0.010462962962962962</v>
      </c>
      <c r="AB7" s="79">
        <f>IF(Indata!I110&lt;0,0,Indata!I110)</f>
        <v>0.012928240740740742</v>
      </c>
      <c r="AC7" s="79">
        <f>IF(Indata!J110&lt;0,0,Indata!J110)</f>
        <v>0.006099537037037037</v>
      </c>
      <c r="AD7" s="79">
        <f>IF(Indata!K110&lt;0,0,Indata!K110)</f>
        <v>0.017986111111111112</v>
      </c>
      <c r="AE7" s="80">
        <f t="shared" si="1"/>
        <v>0.08027777777777778</v>
      </c>
      <c r="AF7" s="46">
        <f>E7*(AE7+(T7+U7)/1440)</f>
        <v>0.08930555555555555</v>
      </c>
      <c r="AG7" s="46">
        <f>F7*(AE7+(T7+U7)/1440)</f>
        <v>0.08930555555555555</v>
      </c>
      <c r="AH7" s="46"/>
      <c r="AI7" s="46"/>
      <c r="AJ7" s="51"/>
      <c r="AK7" s="98">
        <v>20</v>
      </c>
      <c r="AL7" s="124">
        <v>7</v>
      </c>
      <c r="AM7" s="129"/>
      <c r="AN7" s="99"/>
      <c r="AO7" s="119"/>
      <c r="AP7" s="87"/>
      <c r="AQ7" s="111"/>
      <c r="AR7" s="107"/>
      <c r="AS7" s="107"/>
    </row>
    <row r="8" spans="1:45" ht="25.5">
      <c r="A8" s="58">
        <v>4</v>
      </c>
      <c r="B8" s="59" t="s">
        <v>51</v>
      </c>
      <c r="C8" s="61" t="s">
        <v>85</v>
      </c>
      <c r="D8" s="61" t="s">
        <v>17</v>
      </c>
      <c r="E8" s="62">
        <v>1</v>
      </c>
      <c r="F8" s="62"/>
      <c r="G8" s="62">
        <v>1</v>
      </c>
      <c r="H8" s="62"/>
      <c r="I8" s="62">
        <v>1</v>
      </c>
      <c r="J8" s="62">
        <v>1</v>
      </c>
      <c r="K8" s="52"/>
      <c r="L8" s="52"/>
      <c r="M8" s="52"/>
      <c r="N8" s="52">
        <v>10</v>
      </c>
      <c r="O8" s="52"/>
      <c r="P8" s="52">
        <v>10</v>
      </c>
      <c r="Q8" s="52"/>
      <c r="R8" s="52"/>
      <c r="S8" s="52"/>
      <c r="T8" s="74">
        <f t="shared" si="0"/>
        <v>20</v>
      </c>
      <c r="V8" s="79">
        <f>IF(Indata!C134&lt;0,0,Indata!C134)</f>
        <v>0.014976851851851849</v>
      </c>
      <c r="W8" s="79">
        <f>IF(Indata!D134&lt;0,0,Indata!D134)</f>
        <v>0.0003472222222222236</v>
      </c>
      <c r="X8" s="79">
        <f>IF(Indata!E134&lt;0,0,Indata!E134)</f>
        <v>0.001620370370370371</v>
      </c>
      <c r="Y8" s="79">
        <f>IF(Indata!F134&lt;0,0,Indata!F134)</f>
        <v>0.008738425925925924</v>
      </c>
      <c r="Z8" s="79">
        <f>IF(Indata!G134&lt;0,0,Indata!G134)</f>
        <v>0.0060416666666666665</v>
      </c>
      <c r="AA8" s="79">
        <f>IF(Indata!H134&lt;0,0,Indata!H134)</f>
        <v>0.004953703703703703</v>
      </c>
      <c r="AB8" s="79">
        <f>IF(Indata!I134&lt;0,0,Indata!I134)</f>
        <v>0</v>
      </c>
      <c r="AC8" s="79">
        <f>IF(Indata!J134&lt;0,0,Indata!J134)</f>
        <v>0</v>
      </c>
      <c r="AD8" s="79">
        <f>IF(Indata!K134&lt;0,0,Indata!K134)</f>
        <v>0</v>
      </c>
      <c r="AE8" s="80">
        <f t="shared" si="1"/>
        <v>0.036678240740740733</v>
      </c>
      <c r="AF8" s="46">
        <v>0.4583217592592593</v>
      </c>
      <c r="AG8" s="46"/>
      <c r="AH8" s="46">
        <f>G8*(AE8+(T8+U8)/1440)</f>
        <v>0.05056712962962962</v>
      </c>
      <c r="AI8" s="46">
        <f aca="true" t="shared" si="2" ref="AI8:AI43">I8*(AE8+(T8+U8)/1440)</f>
        <v>0.05056712962962962</v>
      </c>
      <c r="AJ8" s="51"/>
      <c r="AK8" s="98" t="s">
        <v>75</v>
      </c>
      <c r="AL8" s="124"/>
      <c r="AM8" s="129" t="s">
        <v>75</v>
      </c>
      <c r="AN8" s="99" t="s">
        <v>75</v>
      </c>
      <c r="AO8" s="131">
        <f>J8*((K8+L8+N8+O8+P8+U8)/1440+V8+W8+X8+Y8+Z8+AA8)</f>
        <v>0.05056712962962962</v>
      </c>
      <c r="AP8" s="96" t="s">
        <v>133</v>
      </c>
      <c r="AQ8" s="111"/>
      <c r="AR8" s="107"/>
      <c r="AS8" s="107"/>
    </row>
    <row r="9" spans="1:45" ht="25.5">
      <c r="A9" s="58">
        <v>5</v>
      </c>
      <c r="B9" s="59" t="s">
        <v>28</v>
      </c>
      <c r="C9" s="61" t="s">
        <v>86</v>
      </c>
      <c r="D9" s="61" t="s">
        <v>18</v>
      </c>
      <c r="E9" s="62">
        <v>1</v>
      </c>
      <c r="F9" s="62">
        <v>1</v>
      </c>
      <c r="G9" s="62"/>
      <c r="H9" s="62"/>
      <c r="I9" s="62"/>
      <c r="J9" s="63"/>
      <c r="K9" s="52"/>
      <c r="L9" s="52"/>
      <c r="M9" s="52"/>
      <c r="N9" s="52"/>
      <c r="O9" s="52"/>
      <c r="P9" s="52">
        <v>10</v>
      </c>
      <c r="Q9" s="52">
        <v>10</v>
      </c>
      <c r="R9" s="52"/>
      <c r="S9" s="52"/>
      <c r="T9" s="74">
        <f t="shared" si="0"/>
        <v>20</v>
      </c>
      <c r="U9" s="12"/>
      <c r="V9" s="79">
        <f>IF(Indata!C111&lt;0,0,Indata!C111)</f>
        <v>0.004328703703703703</v>
      </c>
      <c r="W9" s="79">
        <f>IF(Indata!D111&lt;0,0,Indata!D111)</f>
        <v>0</v>
      </c>
      <c r="X9" s="79">
        <f>IF(Indata!E111&lt;0,0,Indata!E111)</f>
        <v>0.0009375</v>
      </c>
      <c r="Y9" s="79">
        <f>IF(Indata!F111&lt;0,0,Indata!F111)</f>
        <v>0.0035532407407407414</v>
      </c>
      <c r="Z9" s="79">
        <f>IF(Indata!G111&lt;0,0,Indata!G111)</f>
        <v>0.0008564814814814815</v>
      </c>
      <c r="AA9" s="79">
        <f>IF(Indata!H111&lt;0,0,Indata!H111)</f>
        <v>0.008206018518518519</v>
      </c>
      <c r="AB9" s="79">
        <f>IF(Indata!I111&lt;0,0,Indata!I111)</f>
        <v>0.01966435185185185</v>
      </c>
      <c r="AC9" s="79">
        <f>IF(Indata!J111&lt;0,0,Indata!J111)</f>
        <v>0.004826388888888889</v>
      </c>
      <c r="AD9" s="79">
        <f>IF(Indata!K111&lt;0,0,Indata!K111)</f>
        <v>0.008472222222222225</v>
      </c>
      <c r="AE9" s="80">
        <f t="shared" si="1"/>
        <v>0.05084490740740741</v>
      </c>
      <c r="AF9" s="46">
        <f aca="true" t="shared" si="3" ref="AF9:AF43">E9*(AE9+(T9+U9)/1440)</f>
        <v>0.0647337962962963</v>
      </c>
      <c r="AG9" s="46">
        <f>F9*(AE9+(T9+U9)/1440)</f>
        <v>0.0647337962962963</v>
      </c>
      <c r="AH9" s="46"/>
      <c r="AI9" s="46"/>
      <c r="AJ9" s="51"/>
      <c r="AK9" s="98">
        <v>3</v>
      </c>
      <c r="AL9" s="124">
        <v>2</v>
      </c>
      <c r="AM9" s="129"/>
      <c r="AN9" s="99"/>
      <c r="AO9" s="131"/>
      <c r="AP9" s="96"/>
      <c r="AQ9" s="111">
        <v>2</v>
      </c>
      <c r="AR9" s="107"/>
      <c r="AS9" s="107"/>
    </row>
    <row r="10" spans="1:45" ht="25.5">
      <c r="A10" s="58">
        <v>6</v>
      </c>
      <c r="B10" s="59" t="s">
        <v>29</v>
      </c>
      <c r="C10" s="60" t="s">
        <v>87</v>
      </c>
      <c r="D10" s="61" t="s">
        <v>19</v>
      </c>
      <c r="E10" s="62">
        <v>1</v>
      </c>
      <c r="F10" s="62">
        <v>1</v>
      </c>
      <c r="G10" s="62"/>
      <c r="H10" s="62"/>
      <c r="I10" s="62"/>
      <c r="J10" s="63"/>
      <c r="K10" s="52"/>
      <c r="L10" s="52"/>
      <c r="M10" s="52"/>
      <c r="N10" s="52">
        <v>3</v>
      </c>
      <c r="O10" s="52"/>
      <c r="P10" s="52">
        <v>13</v>
      </c>
      <c r="Q10" s="52"/>
      <c r="R10" s="52">
        <v>10</v>
      </c>
      <c r="S10" s="52">
        <v>10</v>
      </c>
      <c r="T10" s="74">
        <f t="shared" si="0"/>
        <v>36</v>
      </c>
      <c r="U10" s="12"/>
      <c r="V10" s="79">
        <f>IF(Indata!C112&lt;0,0,Indata!C112)</f>
        <v>0.01138888888888889</v>
      </c>
      <c r="W10" s="79">
        <f>IF(Indata!D112&lt;0,0,Indata!D112)</f>
        <v>0.0010995370370370369</v>
      </c>
      <c r="X10" s="79">
        <f>IF(Indata!E112&lt;0,0,Indata!E112)</f>
        <v>0.002928240740740741</v>
      </c>
      <c r="Y10" s="79">
        <f>IF(Indata!F112&lt;0,0,Indata!F112)</f>
        <v>0.004953703703703703</v>
      </c>
      <c r="Z10" s="79">
        <f>IF(Indata!G112&lt;0,0,Indata!G112)</f>
        <v>0.0022916666666666667</v>
      </c>
      <c r="AA10" s="79">
        <f>IF(Indata!H112&lt;0,0,Indata!H112)</f>
        <v>0.013182870370370369</v>
      </c>
      <c r="AB10" s="79">
        <f>IF(Indata!I112&lt;0,0,Indata!I112)</f>
        <v>0.017233796296296303</v>
      </c>
      <c r="AC10" s="79">
        <f>IF(Indata!J112&lt;0,0,Indata!J112)</f>
        <v>0.007013888888888889</v>
      </c>
      <c r="AD10" s="79">
        <f>IF(Indata!K112&lt;0,0,Indata!K112)</f>
        <v>0.018425925925925922</v>
      </c>
      <c r="AE10" s="80">
        <f t="shared" si="1"/>
        <v>0.07851851851851852</v>
      </c>
      <c r="AF10" s="46">
        <f t="shared" si="3"/>
        <v>0.10351851851851851</v>
      </c>
      <c r="AG10" s="46">
        <f>F10*(AE10+(T10+U10)/1440)</f>
        <v>0.10351851851851851</v>
      </c>
      <c r="AH10" s="46"/>
      <c r="AI10" s="46"/>
      <c r="AJ10" s="51"/>
      <c r="AK10" s="98">
        <v>25</v>
      </c>
      <c r="AL10" s="124">
        <v>10</v>
      </c>
      <c r="AM10" s="129"/>
      <c r="AN10" s="99"/>
      <c r="AO10" s="131"/>
      <c r="AP10" s="96"/>
      <c r="AQ10" s="111"/>
      <c r="AR10" s="107"/>
      <c r="AS10" s="107"/>
    </row>
    <row r="11" spans="1:45" ht="25.5">
      <c r="A11" s="58">
        <v>7</v>
      </c>
      <c r="B11" s="59" t="s">
        <v>30</v>
      </c>
      <c r="C11" s="60" t="s">
        <v>88</v>
      </c>
      <c r="D11" s="61" t="s">
        <v>18</v>
      </c>
      <c r="E11" s="62">
        <v>1</v>
      </c>
      <c r="F11" s="62">
        <v>1</v>
      </c>
      <c r="G11" s="62"/>
      <c r="H11" s="62"/>
      <c r="I11" s="62"/>
      <c r="J11" s="63"/>
      <c r="K11" s="52">
        <v>20</v>
      </c>
      <c r="L11" s="52"/>
      <c r="M11" s="52"/>
      <c r="N11" s="52"/>
      <c r="O11" s="52"/>
      <c r="P11" s="52">
        <v>10</v>
      </c>
      <c r="Q11" s="52">
        <v>10</v>
      </c>
      <c r="R11" s="52">
        <v>10</v>
      </c>
      <c r="S11" s="52">
        <v>20</v>
      </c>
      <c r="T11" s="74">
        <f t="shared" si="0"/>
        <v>70</v>
      </c>
      <c r="U11" s="12"/>
      <c r="V11" s="79">
        <f>IF(Indata!C113&lt;0,0,Indata!C113)</f>
        <v>0.020243055555555552</v>
      </c>
      <c r="W11" s="79">
        <f>IF(Indata!D113&lt;0,0,Indata!D113)</f>
        <v>0.0019097222222222215</v>
      </c>
      <c r="X11" s="79">
        <f>IF(Indata!E113&lt;0,0,Indata!E113)</f>
        <v>0.0021990740740740738</v>
      </c>
      <c r="Y11" s="79">
        <f>IF(Indata!F113&lt;0,0,Indata!F113)</f>
        <v>0.008483796296296295</v>
      </c>
      <c r="Z11" s="79">
        <f>IF(Indata!G113&lt;0,0,Indata!G113)</f>
        <v>0.004085648148148148</v>
      </c>
      <c r="AA11" s="79">
        <f>IF(Indata!H113&lt;0,0,Indata!H113)</f>
        <v>0.021296296296296292</v>
      </c>
      <c r="AB11" s="79">
        <f>IF(Indata!I113&lt;0,0,Indata!I113)</f>
        <v>0.029930555555555557</v>
      </c>
      <c r="AC11" s="79">
        <f>IF(Indata!J113&lt;0,0,Indata!J113)</f>
        <v>0.012604166666666665</v>
      </c>
      <c r="AD11" s="79">
        <f>IF(Indata!K113&lt;0,0,Indata!K113)</f>
        <v>0.030266203703703705</v>
      </c>
      <c r="AE11" s="80">
        <f t="shared" si="1"/>
        <v>0.1310185185185185</v>
      </c>
      <c r="AF11" s="46">
        <f t="shared" si="3"/>
        <v>0.1796296296296296</v>
      </c>
      <c r="AG11" s="46">
        <f>F11*(AE11+(T11+U11)/1440)</f>
        <v>0.1796296296296296</v>
      </c>
      <c r="AH11" s="46"/>
      <c r="AI11" s="46"/>
      <c r="AJ11" s="51"/>
      <c r="AK11" s="98">
        <v>37</v>
      </c>
      <c r="AL11" s="124">
        <v>17</v>
      </c>
      <c r="AM11" s="129"/>
      <c r="AN11" s="99"/>
      <c r="AO11" s="131"/>
      <c r="AP11" s="96"/>
      <c r="AQ11" s="111"/>
      <c r="AR11" s="107"/>
      <c r="AS11" s="107"/>
    </row>
    <row r="12" spans="1:45" ht="25.5">
      <c r="A12" s="58">
        <v>8</v>
      </c>
      <c r="B12" s="59" t="s">
        <v>49</v>
      </c>
      <c r="C12" s="61" t="s">
        <v>89</v>
      </c>
      <c r="D12" s="61" t="s">
        <v>17</v>
      </c>
      <c r="E12" s="62">
        <v>1</v>
      </c>
      <c r="F12" s="62"/>
      <c r="G12" s="62">
        <v>1</v>
      </c>
      <c r="H12" s="62"/>
      <c r="I12" s="62">
        <v>1</v>
      </c>
      <c r="J12" s="62">
        <v>1</v>
      </c>
      <c r="K12" s="52"/>
      <c r="L12" s="52"/>
      <c r="M12" s="52"/>
      <c r="N12" s="52"/>
      <c r="O12" s="52">
        <v>10</v>
      </c>
      <c r="P12" s="52">
        <v>10</v>
      </c>
      <c r="Q12" s="52"/>
      <c r="R12" s="52"/>
      <c r="S12" s="52">
        <v>26</v>
      </c>
      <c r="T12" s="74">
        <f t="shared" si="0"/>
        <v>46</v>
      </c>
      <c r="U12" s="12"/>
      <c r="V12" s="79">
        <f>IF(Indata!C132&lt;0,0,Indata!C132)</f>
        <v>0.007615740740740742</v>
      </c>
      <c r="W12" s="79">
        <f>IF(Indata!D132&lt;0,0,Indata!D132)</f>
        <v>0</v>
      </c>
      <c r="X12" s="79">
        <f>IF(Indata!E132&lt;0,0,Indata!E132)</f>
        <v>0.0017245370370370366</v>
      </c>
      <c r="Y12" s="79">
        <f>IF(Indata!F132&lt;0,0,Indata!F132)</f>
        <v>0.007592592592592592</v>
      </c>
      <c r="Z12" s="79">
        <f>IF(Indata!G132&lt;0,0,Indata!G132)</f>
        <v>0.0020717592592592584</v>
      </c>
      <c r="AA12" s="79">
        <f>IF(Indata!H132&lt;0,0,Indata!H132)</f>
        <v>0.00935185185185185</v>
      </c>
      <c r="AB12" s="79">
        <f>IF(Indata!I132&lt;0,0,Indata!I132)</f>
        <v>0.010891203703703703</v>
      </c>
      <c r="AC12" s="79">
        <f>IF(Indata!J132&lt;0,0,Indata!J132)</f>
        <v>0.0070717592592592585</v>
      </c>
      <c r="AD12" s="79">
        <f>IF(Indata!K132&lt;0,0,Indata!K132)</f>
        <v>0.011377314814814816</v>
      </c>
      <c r="AE12" s="80">
        <f t="shared" si="1"/>
        <v>0.05769675925925925</v>
      </c>
      <c r="AF12" s="46">
        <f t="shared" si="3"/>
        <v>0.0896412037037037</v>
      </c>
      <c r="AG12" s="46"/>
      <c r="AH12" s="46">
        <f>G12*(AE12+(T12+U12)/1440)</f>
        <v>0.0896412037037037</v>
      </c>
      <c r="AI12" s="46">
        <f t="shared" si="2"/>
        <v>0.0896412037037037</v>
      </c>
      <c r="AJ12" s="51"/>
      <c r="AK12" s="98">
        <v>21</v>
      </c>
      <c r="AL12" s="124"/>
      <c r="AM12" s="129">
        <v>13</v>
      </c>
      <c r="AN12" s="99">
        <v>14</v>
      </c>
      <c r="AO12" s="131">
        <f>J12*((K12+L12+N12+O12+P12+U12)/1440+V12+W12+X12+Y12+Z12+AA12)</f>
        <v>0.042245370370370364</v>
      </c>
      <c r="AP12" s="96" t="s">
        <v>132</v>
      </c>
      <c r="AQ12" s="111"/>
      <c r="AR12" s="107"/>
      <c r="AS12" s="107"/>
    </row>
    <row r="13" spans="1:45" ht="25.5">
      <c r="A13" s="58">
        <v>101</v>
      </c>
      <c r="B13" s="59" t="s">
        <v>31</v>
      </c>
      <c r="C13" s="60" t="s">
        <v>90</v>
      </c>
      <c r="D13" s="61" t="s">
        <v>18</v>
      </c>
      <c r="E13" s="62">
        <v>1</v>
      </c>
      <c r="F13" s="62">
        <v>1</v>
      </c>
      <c r="G13" s="62"/>
      <c r="H13" s="62"/>
      <c r="I13" s="62"/>
      <c r="J13" s="63"/>
      <c r="K13" s="52">
        <v>10</v>
      </c>
      <c r="L13" s="52"/>
      <c r="M13" s="52"/>
      <c r="N13" s="52">
        <v>6</v>
      </c>
      <c r="O13" s="52"/>
      <c r="P13" s="52">
        <v>6</v>
      </c>
      <c r="Q13" s="52"/>
      <c r="R13" s="52">
        <v>10</v>
      </c>
      <c r="S13" s="52">
        <v>20</v>
      </c>
      <c r="T13" s="74">
        <f t="shared" si="0"/>
        <v>52</v>
      </c>
      <c r="U13" s="12"/>
      <c r="V13" s="79">
        <f>IF(Indata!C114&lt;0,0,Indata!C114)</f>
        <v>0.020752314814814817</v>
      </c>
      <c r="W13" s="79">
        <f>IF(Indata!D114&lt;0,0,Indata!D114)</f>
        <v>0.0019097222222222215</v>
      </c>
      <c r="X13" s="79">
        <f>IF(Indata!E114&lt;0,0,Indata!E114)</f>
        <v>0.0033449074074074076</v>
      </c>
      <c r="Y13" s="79">
        <f>IF(Indata!F114&lt;0,0,Indata!F114)</f>
        <v>0.009768518518518518</v>
      </c>
      <c r="Z13" s="79">
        <f>IF(Indata!G114&lt;0,0,Indata!G114)</f>
        <v>0.004930555555555555</v>
      </c>
      <c r="AA13" s="79">
        <f>IF(Indata!H114&lt;0,0,Indata!H114)</f>
        <v>0.016249999999999997</v>
      </c>
      <c r="AB13" s="79">
        <f>IF(Indata!I114&lt;0,0,Indata!I114)</f>
        <v>0.020439814814814813</v>
      </c>
      <c r="AC13" s="79">
        <f>IF(Indata!J114&lt;0,0,Indata!J114)</f>
        <v>0.009189814814814817</v>
      </c>
      <c r="AD13" s="79">
        <f>IF(Indata!K114&lt;0,0,Indata!K114)</f>
        <v>0.020405092592592593</v>
      </c>
      <c r="AE13" s="80">
        <f t="shared" si="1"/>
        <v>0.10699074074074075</v>
      </c>
      <c r="AF13" s="46">
        <f t="shared" si="3"/>
        <v>0.14310185185185187</v>
      </c>
      <c r="AG13" s="46">
        <f>F13*(AE13+(T13+U13)/1440)</f>
        <v>0.14310185185185187</v>
      </c>
      <c r="AH13" s="46"/>
      <c r="AI13" s="46"/>
      <c r="AJ13" s="51"/>
      <c r="AK13" s="98">
        <v>36</v>
      </c>
      <c r="AL13" s="124">
        <v>16</v>
      </c>
      <c r="AM13" s="129"/>
      <c r="AN13" s="99"/>
      <c r="AO13" s="131"/>
      <c r="AP13" s="96"/>
      <c r="AQ13" s="111"/>
      <c r="AR13" s="107"/>
      <c r="AS13" s="107"/>
    </row>
    <row r="14" spans="1:45" ht="25.5">
      <c r="A14" s="58">
        <v>102</v>
      </c>
      <c r="B14" s="59" t="s">
        <v>32</v>
      </c>
      <c r="C14" s="60" t="s">
        <v>91</v>
      </c>
      <c r="D14" s="61" t="s">
        <v>18</v>
      </c>
      <c r="E14" s="62">
        <v>1</v>
      </c>
      <c r="F14" s="62">
        <v>1</v>
      </c>
      <c r="G14" s="62"/>
      <c r="H14" s="62">
        <v>1</v>
      </c>
      <c r="I14" s="62"/>
      <c r="J14" s="63">
        <v>1</v>
      </c>
      <c r="K14" s="52">
        <v>10</v>
      </c>
      <c r="L14" s="75"/>
      <c r="M14" s="52"/>
      <c r="N14" s="52"/>
      <c r="O14" s="52"/>
      <c r="P14" s="75"/>
      <c r="Q14" s="52">
        <v>10</v>
      </c>
      <c r="R14" s="52"/>
      <c r="S14" s="52">
        <v>20</v>
      </c>
      <c r="T14" s="74">
        <f t="shared" si="0"/>
        <v>40</v>
      </c>
      <c r="U14" s="12"/>
      <c r="V14" s="79">
        <f>IF(Indata!C115&lt;0,0,Indata!C115)</f>
        <v>0.01474537037037037</v>
      </c>
      <c r="W14" s="79">
        <f>IF(Indata!D115&lt;0,0,Indata!D115)</f>
        <v>0.0019444444444444457</v>
      </c>
      <c r="X14" s="79">
        <f>IF(Indata!E115&lt;0,0,Indata!E115)</f>
        <v>0.002627314814814815</v>
      </c>
      <c r="Y14" s="79">
        <f>IF(Indata!F115&lt;0,0,Indata!F115)</f>
        <v>0.004062499999999999</v>
      </c>
      <c r="Z14" s="79">
        <f>IF(Indata!G115&lt;0,0,Indata!G115)</f>
        <v>0.002465277777777778</v>
      </c>
      <c r="AA14" s="79">
        <f>IF(Indata!H115&lt;0,0,Indata!H115)</f>
        <v>0.022708333333333337</v>
      </c>
      <c r="AB14" s="79">
        <f>IF(Indata!I115&lt;0,0,Indata!I115)</f>
        <v>0.016284722222222228</v>
      </c>
      <c r="AC14" s="79">
        <f>IF(Indata!J115&lt;0,0,Indata!J115)</f>
        <v>0.006377314814814815</v>
      </c>
      <c r="AD14" s="79">
        <f>IF(Indata!K115&lt;0,0,Indata!K115)</f>
        <v>0.025254629629629634</v>
      </c>
      <c r="AE14" s="80">
        <f t="shared" si="1"/>
        <v>0.09646990740740741</v>
      </c>
      <c r="AF14" s="46">
        <f t="shared" si="3"/>
        <v>0.12424768518518518</v>
      </c>
      <c r="AG14" s="46">
        <f>F14*(AE14+(T14+U14)/1440)</f>
        <v>0.12424768518518518</v>
      </c>
      <c r="AH14" s="46"/>
      <c r="AI14" s="46"/>
      <c r="AJ14" s="51">
        <f>H14*(AE14+(T14+U14)/1440)</f>
        <v>0.12424768518518518</v>
      </c>
      <c r="AK14" s="98">
        <v>31</v>
      </c>
      <c r="AL14" s="124">
        <v>13</v>
      </c>
      <c r="AM14" s="129"/>
      <c r="AN14" s="99"/>
      <c r="AO14" s="131">
        <f>J14*((K14+L14+N14+O14+P14+U14)/1440+V14+W14+X14+Y14+Z14+AA14)</f>
        <v>0.05549768518518519</v>
      </c>
      <c r="AP14" s="96" t="s">
        <v>137</v>
      </c>
      <c r="AQ14" s="111"/>
      <c r="AR14" s="107"/>
      <c r="AS14" s="107"/>
    </row>
    <row r="15" spans="1:45" ht="25.5">
      <c r="A15" s="58">
        <v>201</v>
      </c>
      <c r="B15" s="59" t="s">
        <v>33</v>
      </c>
      <c r="C15" s="60" t="s">
        <v>92</v>
      </c>
      <c r="D15" s="61" t="s">
        <v>19</v>
      </c>
      <c r="E15" s="62">
        <v>1</v>
      </c>
      <c r="F15" s="62">
        <v>1</v>
      </c>
      <c r="G15" s="62"/>
      <c r="H15" s="62"/>
      <c r="I15" s="62"/>
      <c r="J15" s="62"/>
      <c r="K15" s="52"/>
      <c r="L15" s="52"/>
      <c r="M15" s="52"/>
      <c r="N15" s="52">
        <v>3</v>
      </c>
      <c r="O15" s="52"/>
      <c r="P15" s="52">
        <v>10</v>
      </c>
      <c r="Q15" s="52">
        <v>20</v>
      </c>
      <c r="R15" s="52"/>
      <c r="S15" s="52">
        <v>20</v>
      </c>
      <c r="T15" s="74">
        <f t="shared" si="0"/>
        <v>53</v>
      </c>
      <c r="U15" s="12"/>
      <c r="V15" s="79">
        <f>IF(Indata!C116&lt;0,0,Indata!C116)</f>
        <v>0.010729166666666668</v>
      </c>
      <c r="W15" s="79">
        <f>IF(Indata!D116&lt;0,0,Indata!D116)</f>
        <v>0</v>
      </c>
      <c r="X15" s="79">
        <f>IF(Indata!E116&lt;0,0,Indata!E116)</f>
        <v>0.0040277777777777786</v>
      </c>
      <c r="Y15" s="79">
        <f>IF(Indata!F116&lt;0,0,Indata!F116)</f>
        <v>0.006400462962962964</v>
      </c>
      <c r="Z15" s="79">
        <f>IF(Indata!G116&lt;0,0,Indata!G116)</f>
        <v>0.002222222222222222</v>
      </c>
      <c r="AA15" s="79">
        <f>IF(Indata!H116&lt;0,0,Indata!H116)</f>
        <v>0.011631944444444441</v>
      </c>
      <c r="AB15" s="79">
        <f>IF(Indata!I116&lt;0,0,Indata!I116)</f>
        <v>0.014444444444444442</v>
      </c>
      <c r="AC15" s="79">
        <f>IF(Indata!J116&lt;0,0,Indata!J116)</f>
        <v>0.007592592592592592</v>
      </c>
      <c r="AD15" s="79">
        <f>IF(Indata!K116&lt;0,0,Indata!K116)</f>
        <v>0.02800925925925926</v>
      </c>
      <c r="AE15" s="80">
        <f t="shared" si="1"/>
        <v>0.08505787037037037</v>
      </c>
      <c r="AF15" s="46">
        <f t="shared" si="3"/>
        <v>0.12186342592592592</v>
      </c>
      <c r="AG15" s="46">
        <f>F15*(AE15+(T15+U15)/1440)</f>
        <v>0.12186342592592592</v>
      </c>
      <c r="AH15" s="46"/>
      <c r="AI15" s="46"/>
      <c r="AJ15" s="51"/>
      <c r="AK15" s="98">
        <v>30</v>
      </c>
      <c r="AL15" s="124">
        <v>12</v>
      </c>
      <c r="AM15" s="129"/>
      <c r="AN15" s="99"/>
      <c r="AO15" s="131"/>
      <c r="AP15" s="96"/>
      <c r="AQ15" s="111"/>
      <c r="AR15" s="107"/>
      <c r="AS15" s="107"/>
    </row>
    <row r="16" spans="1:45" ht="25.5">
      <c r="A16" s="58">
        <v>202</v>
      </c>
      <c r="B16" s="59" t="s">
        <v>34</v>
      </c>
      <c r="C16" s="60" t="s">
        <v>93</v>
      </c>
      <c r="D16" s="61" t="s">
        <v>18</v>
      </c>
      <c r="E16" s="62">
        <v>1</v>
      </c>
      <c r="F16" s="62">
        <v>1</v>
      </c>
      <c r="G16" s="62"/>
      <c r="H16" s="62"/>
      <c r="I16" s="62"/>
      <c r="J16" s="63"/>
      <c r="K16" s="52">
        <v>10</v>
      </c>
      <c r="L16" s="52"/>
      <c r="M16" s="52"/>
      <c r="N16" s="52">
        <v>3</v>
      </c>
      <c r="O16" s="52"/>
      <c r="P16" s="52">
        <v>10</v>
      </c>
      <c r="Q16" s="52"/>
      <c r="R16" s="52"/>
      <c r="S16" s="52"/>
      <c r="T16" s="74">
        <f t="shared" si="0"/>
        <v>23</v>
      </c>
      <c r="U16" s="12"/>
      <c r="V16" s="79">
        <f>IF(Indata!C117&lt;0,0,Indata!C117)</f>
        <v>0.013692129629629634</v>
      </c>
      <c r="W16" s="79">
        <f>IF(Indata!D117&lt;0,0,Indata!D117)</f>
        <v>0.003009259259259261</v>
      </c>
      <c r="X16" s="79">
        <f>IF(Indata!E117&lt;0,0,Indata!E117)</f>
        <v>0.002766203703703703</v>
      </c>
      <c r="Y16" s="79">
        <f>IF(Indata!F117&lt;0,0,Indata!F117)</f>
        <v>0.005300925925925926</v>
      </c>
      <c r="Z16" s="79">
        <f>IF(Indata!G117&lt;0,0,Indata!G117)</f>
        <v>0.0025000000000000005</v>
      </c>
      <c r="AA16" s="79">
        <f>IF(Indata!H117&lt;0,0,Indata!H117)</f>
        <v>0.014166666666666668</v>
      </c>
      <c r="AB16" s="79">
        <f>IF(Indata!I117&lt;0,0,Indata!I117)</f>
        <v>0.017916666666666664</v>
      </c>
      <c r="AC16" s="79">
        <f>IF(Indata!J117&lt;0,0,Indata!J117)</f>
        <v>0.008101851851851853</v>
      </c>
      <c r="AD16" s="79">
        <f>IF(Indata!K117&lt;0,0,Indata!K117)</f>
        <v>0.017129629629629627</v>
      </c>
      <c r="AE16" s="80">
        <f t="shared" si="1"/>
        <v>0.08458333333333334</v>
      </c>
      <c r="AF16" s="46">
        <f t="shared" si="3"/>
        <v>0.10055555555555556</v>
      </c>
      <c r="AG16" s="46">
        <f>F16*(AE16+(T16+U16)/1440)</f>
        <v>0.10055555555555556</v>
      </c>
      <c r="AH16" s="46"/>
      <c r="AI16" s="46"/>
      <c r="AJ16" s="51"/>
      <c r="AK16" s="98">
        <v>24</v>
      </c>
      <c r="AL16" s="124">
        <v>9</v>
      </c>
      <c r="AM16" s="129"/>
      <c r="AN16" s="99"/>
      <c r="AO16" s="131"/>
      <c r="AP16" s="96"/>
      <c r="AQ16" s="111"/>
      <c r="AR16" s="107"/>
      <c r="AS16" s="107"/>
    </row>
    <row r="17" spans="1:45" ht="25.5">
      <c r="A17" s="58">
        <v>203</v>
      </c>
      <c r="B17" s="59" t="s">
        <v>35</v>
      </c>
      <c r="C17" s="61" t="s">
        <v>94</v>
      </c>
      <c r="D17" s="61" t="s">
        <v>17</v>
      </c>
      <c r="E17" s="62">
        <v>1</v>
      </c>
      <c r="F17" s="62"/>
      <c r="G17" s="62">
        <v>1</v>
      </c>
      <c r="H17" s="62"/>
      <c r="I17" s="62">
        <v>1</v>
      </c>
      <c r="J17" s="62">
        <v>1</v>
      </c>
      <c r="K17" s="52">
        <v>10</v>
      </c>
      <c r="L17" s="52"/>
      <c r="M17" s="52"/>
      <c r="N17" s="52">
        <v>10</v>
      </c>
      <c r="O17" s="52"/>
      <c r="P17" s="52"/>
      <c r="Q17" s="52"/>
      <c r="R17" s="52"/>
      <c r="S17" s="52"/>
      <c r="T17" s="74">
        <f t="shared" si="0"/>
        <v>20</v>
      </c>
      <c r="U17" s="12"/>
      <c r="V17" s="79">
        <f>IF(Indata!C118&lt;0,0,Indata!C118)</f>
        <v>0.007037037037037036</v>
      </c>
      <c r="W17" s="79">
        <f>IF(Indata!D118&lt;0,0,Indata!D118)</f>
        <v>0</v>
      </c>
      <c r="X17" s="79">
        <f>IF(Indata!E118&lt;0,0,Indata!E118)</f>
        <v>0.000960648148148148</v>
      </c>
      <c r="Y17" s="79">
        <f>IF(Indata!F118&lt;0,0,Indata!F118)</f>
        <v>0.0038888888888888888</v>
      </c>
      <c r="Z17" s="79">
        <f>IF(Indata!G118&lt;0,0,Indata!G118)</f>
        <v>0.00105324074074074</v>
      </c>
      <c r="AA17" s="79">
        <f>IF(Indata!H118&lt;0,0,Indata!H118)</f>
        <v>0.01591435185185185</v>
      </c>
      <c r="AB17" s="79">
        <f>IF(Indata!I118&lt;0,0,Indata!I118)</f>
        <v>0.005370370370370371</v>
      </c>
      <c r="AC17" s="79">
        <f>IF(Indata!J118&lt;0,0,Indata!J118)</f>
        <v>0.004849537037037038</v>
      </c>
      <c r="AD17" s="79">
        <f>IF(Indata!K118&lt;0,0,Indata!K118)</f>
        <v>0.013125000000000001</v>
      </c>
      <c r="AE17" s="80">
        <f t="shared" si="1"/>
        <v>0.052199074074074064</v>
      </c>
      <c r="AF17" s="46">
        <f t="shared" si="3"/>
        <v>0.06608796296296296</v>
      </c>
      <c r="AG17" s="47"/>
      <c r="AH17" s="46">
        <f>G17*(AE17+(T17+U17)/1440)</f>
        <v>0.06608796296296296</v>
      </c>
      <c r="AI17" s="46">
        <f t="shared" si="2"/>
        <v>0.06608796296296296</v>
      </c>
      <c r="AJ17" s="51"/>
      <c r="AK17" s="98">
        <v>8</v>
      </c>
      <c r="AL17" s="124" t="s">
        <v>152</v>
      </c>
      <c r="AM17" s="129">
        <v>5</v>
      </c>
      <c r="AN17" s="99">
        <v>6</v>
      </c>
      <c r="AO17" s="131">
        <f>J17*((K17+L17+N17+O17+P17+U17)/1440+V17+W17+X17+Y17+Z17+AA17)</f>
        <v>0.04274305555555555</v>
      </c>
      <c r="AP17" s="96" t="s">
        <v>134</v>
      </c>
      <c r="AQ17" s="111"/>
      <c r="AR17" s="107"/>
      <c r="AS17" s="107"/>
    </row>
    <row r="18" spans="1:45" ht="25.5">
      <c r="A18" s="58">
        <v>204</v>
      </c>
      <c r="B18" s="59" t="s">
        <v>36</v>
      </c>
      <c r="C18" s="60" t="s">
        <v>95</v>
      </c>
      <c r="D18" s="61" t="s">
        <v>19</v>
      </c>
      <c r="E18" s="62">
        <v>1</v>
      </c>
      <c r="F18" s="62">
        <v>1</v>
      </c>
      <c r="G18" s="62"/>
      <c r="H18" s="62"/>
      <c r="I18" s="62"/>
      <c r="J18" s="62"/>
      <c r="K18" s="52"/>
      <c r="L18" s="52"/>
      <c r="M18" s="52"/>
      <c r="N18" s="52">
        <v>10</v>
      </c>
      <c r="O18" s="52"/>
      <c r="P18" s="52"/>
      <c r="Q18" s="52"/>
      <c r="R18" s="52"/>
      <c r="S18" s="52"/>
      <c r="T18" s="74">
        <f t="shared" si="0"/>
        <v>10</v>
      </c>
      <c r="U18" s="12"/>
      <c r="V18" s="79">
        <f>IF(Indata!C119&lt;0,0,Indata!C119)</f>
        <v>0.008043981481481485</v>
      </c>
      <c r="W18" s="79">
        <f>IF(Indata!D119&lt;0,0,Indata!D119)</f>
        <v>0</v>
      </c>
      <c r="X18" s="79">
        <f>IF(Indata!E119&lt;0,0,Indata!E119)</f>
        <v>0.0022685185185185195</v>
      </c>
      <c r="Y18" s="79">
        <f>IF(Indata!F119&lt;0,0,Indata!F119)</f>
        <v>0.005081018518518519</v>
      </c>
      <c r="Z18" s="79">
        <f>IF(Indata!G119&lt;0,0,Indata!G119)</f>
        <v>0.0018402777777777775</v>
      </c>
      <c r="AA18" s="79">
        <f>IF(Indata!H119&lt;0,0,Indata!H119)</f>
        <v>0.010335648148148146</v>
      </c>
      <c r="AB18" s="79">
        <f>IF(Indata!I119&lt;0,0,Indata!I119)</f>
        <v>0.020057870370370372</v>
      </c>
      <c r="AC18" s="79">
        <f>IF(Indata!J119&lt;0,0,Indata!J119)</f>
        <v>0.005914351851851853</v>
      </c>
      <c r="AD18" s="79">
        <f>IF(Indata!K119&lt;0,0,Indata!K119)</f>
        <v>0.012210648148148151</v>
      </c>
      <c r="AE18" s="80">
        <f t="shared" si="1"/>
        <v>0.06575231481481482</v>
      </c>
      <c r="AF18" s="46">
        <f t="shared" si="3"/>
        <v>0.07269675925925927</v>
      </c>
      <c r="AG18" s="46">
        <f>F18*(AE18+(T18+U18)/1440)</f>
        <v>0.07269675925925927</v>
      </c>
      <c r="AH18" s="46"/>
      <c r="AI18" s="46"/>
      <c r="AJ18" s="51"/>
      <c r="AK18" s="98">
        <v>12</v>
      </c>
      <c r="AL18" s="124">
        <v>4</v>
      </c>
      <c r="AM18" s="129"/>
      <c r="AN18" s="99"/>
      <c r="AO18" s="131"/>
      <c r="AP18" s="96"/>
      <c r="AQ18" s="111"/>
      <c r="AR18" s="107">
        <v>2</v>
      </c>
      <c r="AS18" s="107"/>
    </row>
    <row r="19" spans="1:45" ht="25.5">
      <c r="A19" s="58">
        <v>205</v>
      </c>
      <c r="B19" s="59" t="s">
        <v>37</v>
      </c>
      <c r="C19" s="60" t="s">
        <v>96</v>
      </c>
      <c r="D19" s="61" t="s">
        <v>18</v>
      </c>
      <c r="E19" s="62">
        <v>1</v>
      </c>
      <c r="F19" s="62">
        <v>1</v>
      </c>
      <c r="G19" s="62"/>
      <c r="H19" s="62"/>
      <c r="I19" s="62"/>
      <c r="J19" s="63"/>
      <c r="K19" s="52">
        <v>10</v>
      </c>
      <c r="L19" s="52">
        <v>10</v>
      </c>
      <c r="M19" s="52"/>
      <c r="N19" s="52">
        <v>3</v>
      </c>
      <c r="O19" s="52"/>
      <c r="P19" s="52">
        <v>40</v>
      </c>
      <c r="Q19" s="52">
        <v>10</v>
      </c>
      <c r="R19" s="52"/>
      <c r="S19" s="52">
        <v>10</v>
      </c>
      <c r="T19" s="74">
        <f t="shared" si="0"/>
        <v>83</v>
      </c>
      <c r="U19" s="12"/>
      <c r="V19" s="79">
        <f>IF(Indata!C120&lt;0,0,Indata!C120)</f>
        <v>0.010196759259259256</v>
      </c>
      <c r="W19" s="79">
        <f>IF(Indata!D120&lt;0,0,Indata!D120)</f>
        <v>0.0011689814814814818</v>
      </c>
      <c r="X19" s="79">
        <f>IF(Indata!E120&lt;0,0,Indata!E120)</f>
        <v>0.0027314814814814823</v>
      </c>
      <c r="Y19" s="79">
        <f>IF(Indata!F120&lt;0,0,Indata!F120)</f>
        <v>0.004791666666666666</v>
      </c>
      <c r="Z19" s="79">
        <f>IF(Indata!G120&lt;0,0,Indata!G120)</f>
        <v>0.001782407407407408</v>
      </c>
      <c r="AA19" s="79">
        <f>IF(Indata!H120&lt;0,0,Indata!H120)</f>
        <v>0.011203703703703705</v>
      </c>
      <c r="AB19" s="79">
        <f>IF(Indata!I120&lt;0,0,Indata!I120)</f>
        <v>0.018715277777777775</v>
      </c>
      <c r="AC19" s="79">
        <f>IF(Indata!J120&lt;0,0,Indata!J120)</f>
        <v>0.004849537037037038</v>
      </c>
      <c r="AD19" s="79">
        <f>IF(Indata!K120&lt;0,0,Indata!K120)</f>
        <v>0.012303240740740743</v>
      </c>
      <c r="AE19" s="80">
        <f t="shared" si="1"/>
        <v>0.06774305555555556</v>
      </c>
      <c r="AF19" s="46">
        <f t="shared" si="3"/>
        <v>0.12538194444444445</v>
      </c>
      <c r="AG19" s="46">
        <f>F19*(AE19+(T19+U19)/1440)</f>
        <v>0.12538194444444445</v>
      </c>
      <c r="AH19" s="46"/>
      <c r="AI19" s="46"/>
      <c r="AJ19" s="51"/>
      <c r="AK19" s="98">
        <v>32</v>
      </c>
      <c r="AL19" s="124">
        <v>14</v>
      </c>
      <c r="AM19" s="129"/>
      <c r="AN19" s="99"/>
      <c r="AO19" s="131"/>
      <c r="AP19" s="96"/>
      <c r="AQ19" s="111"/>
      <c r="AR19" s="107"/>
      <c r="AS19" s="107"/>
    </row>
    <row r="20" spans="1:45" ht="25.5">
      <c r="A20" s="58">
        <v>206</v>
      </c>
      <c r="B20" s="59" t="s">
        <v>38</v>
      </c>
      <c r="C20" s="60" t="s">
        <v>97</v>
      </c>
      <c r="D20" s="61" t="s">
        <v>17</v>
      </c>
      <c r="E20" s="62">
        <v>1</v>
      </c>
      <c r="F20" s="62"/>
      <c r="G20" s="62">
        <v>1</v>
      </c>
      <c r="H20" s="62"/>
      <c r="I20" s="62">
        <v>1</v>
      </c>
      <c r="J20" s="63">
        <v>1</v>
      </c>
      <c r="K20" s="52"/>
      <c r="L20" s="52"/>
      <c r="M20" s="52"/>
      <c r="N20" s="52"/>
      <c r="O20" s="52"/>
      <c r="P20" s="52">
        <v>20</v>
      </c>
      <c r="Q20" s="52"/>
      <c r="R20" s="52">
        <v>10</v>
      </c>
      <c r="S20" s="52"/>
      <c r="T20" s="74">
        <f t="shared" si="0"/>
        <v>30</v>
      </c>
      <c r="U20" s="12"/>
      <c r="V20" s="79">
        <f>IF(Indata!C121&lt;0,0,Indata!C121)</f>
        <v>0.004884259259259258</v>
      </c>
      <c r="W20" s="79">
        <f>IF(Indata!D121&lt;0,0,Indata!D121)</f>
        <v>0</v>
      </c>
      <c r="X20" s="79">
        <f>IF(Indata!E121&lt;0,0,Indata!E121)</f>
        <v>0.0013888888888888892</v>
      </c>
      <c r="Y20" s="79">
        <f>IF(Indata!F121&lt;0,0,Indata!F121)</f>
        <v>0.0037731481481481487</v>
      </c>
      <c r="Z20" s="79">
        <f>IF(Indata!G121&lt;0,0,Indata!G121)</f>
        <v>0.0011458333333333338</v>
      </c>
      <c r="AA20" s="79">
        <f>IF(Indata!H121&lt;0,0,Indata!H121)</f>
        <v>0.014317129629629631</v>
      </c>
      <c r="AB20" s="79">
        <f>IF(Indata!I121&lt;0,0,Indata!I121)</f>
        <v>0.013125</v>
      </c>
      <c r="AC20" s="79">
        <f>IF(Indata!J121&lt;0,0,Indata!J121)</f>
        <v>0.004548611111111111</v>
      </c>
      <c r="AD20" s="79">
        <f>IF(Indata!K121&lt;0,0,Indata!K121)</f>
        <v>0.013460648148148149</v>
      </c>
      <c r="AE20" s="80">
        <f t="shared" si="1"/>
        <v>0.056643518518518524</v>
      </c>
      <c r="AF20" s="46">
        <f t="shared" si="3"/>
        <v>0.07747685185185185</v>
      </c>
      <c r="AG20" s="46"/>
      <c r="AH20" s="46">
        <f>G20*(AE20+(T20+U20)/1440)</f>
        <v>0.07747685185185185</v>
      </c>
      <c r="AI20" s="46">
        <f t="shared" si="2"/>
        <v>0.07747685185185185</v>
      </c>
      <c r="AJ20" s="51"/>
      <c r="AK20" s="98">
        <v>17</v>
      </c>
      <c r="AL20" s="124"/>
      <c r="AM20" s="129">
        <v>11</v>
      </c>
      <c r="AN20" s="99">
        <v>12</v>
      </c>
      <c r="AO20" s="131">
        <f>J20*((K20+L20+N20+O20+P20+U20)/1440+V20+W20+X20+Y20+Z20+AA20)</f>
        <v>0.03939814814814815</v>
      </c>
      <c r="AP20" s="96" t="s">
        <v>135</v>
      </c>
      <c r="AQ20" s="111"/>
      <c r="AR20" s="107"/>
      <c r="AS20" s="107"/>
    </row>
    <row r="21" spans="1:45" ht="25.5">
      <c r="A21" s="58">
        <v>207</v>
      </c>
      <c r="B21" s="59" t="s">
        <v>39</v>
      </c>
      <c r="C21" s="60" t="s">
        <v>98</v>
      </c>
      <c r="D21" s="61" t="s">
        <v>19</v>
      </c>
      <c r="E21" s="62">
        <v>1</v>
      </c>
      <c r="F21" s="62">
        <v>1</v>
      </c>
      <c r="G21" s="62"/>
      <c r="H21" s="62"/>
      <c r="I21" s="62"/>
      <c r="J21" s="63"/>
      <c r="K21" s="52"/>
      <c r="L21" s="52"/>
      <c r="M21" s="52"/>
      <c r="N21" s="52">
        <v>6</v>
      </c>
      <c r="O21" s="52"/>
      <c r="P21" s="52"/>
      <c r="Q21" s="52">
        <v>10</v>
      </c>
      <c r="R21" s="52"/>
      <c r="S21" s="52"/>
      <c r="T21" s="74">
        <f t="shared" si="0"/>
        <v>16</v>
      </c>
      <c r="U21" s="12"/>
      <c r="V21" s="79">
        <f>IF(Indata!C122&lt;0,0,Indata!C122)</f>
        <v>0.004537037037037034</v>
      </c>
      <c r="W21" s="79">
        <f>IF(Indata!D122&lt;0,0,Indata!D122)</f>
        <v>0</v>
      </c>
      <c r="X21" s="79">
        <f>IF(Indata!E122&lt;0,0,Indata!E122)</f>
        <v>0.0016782407407407406</v>
      </c>
      <c r="Y21" s="79">
        <f>IF(Indata!F122&lt;0,0,Indata!F122)</f>
        <v>0.004375</v>
      </c>
      <c r="Z21" s="79">
        <f>IF(Indata!G122&lt;0,0,Indata!G122)</f>
        <v>0.0013425925925925923</v>
      </c>
      <c r="AA21" s="79">
        <f>IF(Indata!H122&lt;0,0,Indata!H122)</f>
        <v>0.018726851851851852</v>
      </c>
      <c r="AB21" s="79">
        <f>IF(Indata!I122&lt;0,0,Indata!I122)</f>
        <v>0.011203703703703704</v>
      </c>
      <c r="AC21" s="79">
        <f>IF(Indata!J122&lt;0,0,Indata!J122)</f>
        <v>0.0048726851851851865</v>
      </c>
      <c r="AD21" s="79">
        <f>IF(Indata!K122&lt;0,0,Indata!K122)</f>
        <v>0.00945601851851852</v>
      </c>
      <c r="AE21" s="80">
        <f t="shared" si="1"/>
        <v>0.056192129629629634</v>
      </c>
      <c r="AF21" s="46">
        <f t="shared" si="3"/>
        <v>0.06730324074074075</v>
      </c>
      <c r="AG21" s="46">
        <f>F21*(AE21+(T21+U21)/1440)</f>
        <v>0.06730324074074075</v>
      </c>
      <c r="AH21" s="46"/>
      <c r="AI21" s="46"/>
      <c r="AJ21" s="51"/>
      <c r="AK21" s="98">
        <v>9</v>
      </c>
      <c r="AL21" s="124">
        <v>3</v>
      </c>
      <c r="AM21" s="129"/>
      <c r="AN21" s="99"/>
      <c r="AO21" s="119"/>
      <c r="AP21" s="96"/>
      <c r="AQ21" s="111"/>
      <c r="AR21" s="107">
        <v>1</v>
      </c>
      <c r="AS21" s="107"/>
    </row>
    <row r="22" spans="1:45" ht="25.5">
      <c r="A22" s="64">
        <v>208</v>
      </c>
      <c r="B22" s="65" t="s">
        <v>41</v>
      </c>
      <c r="C22" s="65" t="s">
        <v>99</v>
      </c>
      <c r="D22" s="66" t="s">
        <v>18</v>
      </c>
      <c r="E22" s="67">
        <v>1</v>
      </c>
      <c r="F22" s="67">
        <v>1</v>
      </c>
      <c r="G22" s="67"/>
      <c r="H22" s="67"/>
      <c r="I22" s="67"/>
      <c r="J22" s="68"/>
      <c r="K22" s="53"/>
      <c r="L22" s="53"/>
      <c r="M22" s="53"/>
      <c r="N22" s="53">
        <v>3</v>
      </c>
      <c r="O22" s="53"/>
      <c r="P22" s="53"/>
      <c r="Q22" s="53">
        <v>10</v>
      </c>
      <c r="R22" s="53"/>
      <c r="S22" s="53"/>
      <c r="T22" s="54">
        <f t="shared" si="0"/>
        <v>13</v>
      </c>
      <c r="U22" s="53"/>
      <c r="V22" s="55">
        <f>IF(Indata!C124&lt;0,0,Indata!C124)</f>
        <v>0.005057870370370369</v>
      </c>
      <c r="W22" s="55">
        <f>IF(Indata!D124&lt;0,0,Indata!D124)</f>
        <v>0</v>
      </c>
      <c r="X22" s="55">
        <f>IF(Indata!E124&lt;0,0,Indata!E124)</f>
        <v>0.0011921296296296298</v>
      </c>
      <c r="Y22" s="55">
        <f>IF(Indata!F124&lt;0,0,Indata!F124)</f>
        <v>0.005370370370370369</v>
      </c>
      <c r="Z22" s="55">
        <f>IF(Indata!G124&lt;0,0,Indata!G124)</f>
        <v>0.0009953703703703704</v>
      </c>
      <c r="AA22" s="55">
        <f>IF(Indata!H124&lt;0,0,Indata!H124)</f>
        <v>0.011678240740740743</v>
      </c>
      <c r="AB22" s="55">
        <f>IF(Indata!I124&lt;0,0,Indata!I124)</f>
        <v>0.012326388888888888</v>
      </c>
      <c r="AC22" s="55">
        <f>IF(Indata!J124&lt;0,0,Indata!J124)</f>
        <v>0.0061342592592592594</v>
      </c>
      <c r="AD22" s="55">
        <f>IF(Indata!K124&lt;0,0,Indata!K124)</f>
        <v>0.007499999999999996</v>
      </c>
      <c r="AE22" s="56">
        <f t="shared" si="1"/>
        <v>0.05025462962962962</v>
      </c>
      <c r="AF22" s="56">
        <f t="shared" si="3"/>
        <v>0.059282407407407395</v>
      </c>
      <c r="AG22" s="56">
        <f>F22*(AE22+(T22+U22)/1440)</f>
        <v>0.059282407407407395</v>
      </c>
      <c r="AH22" s="56"/>
      <c r="AI22" s="56"/>
      <c r="AJ22" s="57"/>
      <c r="AK22" s="100">
        <v>1</v>
      </c>
      <c r="AL22" s="125">
        <v>1</v>
      </c>
      <c r="AM22" s="130"/>
      <c r="AN22" s="101"/>
      <c r="AO22" s="120"/>
      <c r="AP22" s="97"/>
      <c r="AQ22" s="112">
        <v>1</v>
      </c>
      <c r="AR22" s="108"/>
      <c r="AS22" s="108"/>
    </row>
    <row r="23" spans="1:45" ht="25.5">
      <c r="A23" s="58">
        <v>209</v>
      </c>
      <c r="B23" s="59" t="s">
        <v>42</v>
      </c>
      <c r="C23" s="61" t="s">
        <v>100</v>
      </c>
      <c r="D23" s="61" t="s">
        <v>17</v>
      </c>
      <c r="E23" s="62">
        <v>1</v>
      </c>
      <c r="F23" s="62"/>
      <c r="G23" s="62">
        <v>1</v>
      </c>
      <c r="H23" s="62"/>
      <c r="I23" s="62">
        <v>1</v>
      </c>
      <c r="J23" s="63"/>
      <c r="K23" s="52"/>
      <c r="L23" s="52"/>
      <c r="M23" s="52"/>
      <c r="N23" s="52"/>
      <c r="O23" s="52"/>
      <c r="P23" s="52">
        <v>10</v>
      </c>
      <c r="Q23" s="52">
        <v>10</v>
      </c>
      <c r="R23" s="52"/>
      <c r="S23" s="52">
        <v>10</v>
      </c>
      <c r="T23" s="74">
        <f t="shared" si="0"/>
        <v>30</v>
      </c>
      <c r="U23" s="12"/>
      <c r="V23" s="79">
        <f>IF(Indata!C125&lt;0,0,Indata!C125)</f>
        <v>0.012372685185185184</v>
      </c>
      <c r="W23" s="79">
        <f>IF(Indata!D125&lt;0,0,Indata!D125)</f>
        <v>0.00039351851851851787</v>
      </c>
      <c r="X23" s="79">
        <f>IF(Indata!E125&lt;0,0,Indata!E125)</f>
        <v>0.002118055555555556</v>
      </c>
      <c r="Y23" s="79">
        <f>IF(Indata!F125&lt;0,0,Indata!F125)</f>
        <v>0.005590277777777777</v>
      </c>
      <c r="Z23" s="79">
        <f>IF(Indata!G125&lt;0,0,Indata!G125)</f>
        <v>0.0020486111111111104</v>
      </c>
      <c r="AA23" s="79">
        <f>IF(Indata!H125&lt;0,0,Indata!H125)</f>
        <v>0.006979166666666665</v>
      </c>
      <c r="AB23" s="79">
        <f>IF(Indata!I125&lt;0,0,Indata!I125)</f>
        <v>0.010208333333333335</v>
      </c>
      <c r="AC23" s="79">
        <f>IF(Indata!J125&lt;0,0,Indata!J125)</f>
        <v>0.00681712962962963</v>
      </c>
      <c r="AD23" s="79">
        <f>IF(Indata!K125&lt;0,0,Indata!K125)</f>
        <v>0.009467592592592593</v>
      </c>
      <c r="AE23" s="80">
        <f t="shared" si="1"/>
        <v>0.055995370370370376</v>
      </c>
      <c r="AF23" s="46">
        <f t="shared" si="3"/>
        <v>0.0768287037037037</v>
      </c>
      <c r="AG23" s="46"/>
      <c r="AH23" s="46">
        <f>G23*(AE23+(T23+U23)/1440)</f>
        <v>0.0768287037037037</v>
      </c>
      <c r="AI23" s="46">
        <f t="shared" si="2"/>
        <v>0.0768287037037037</v>
      </c>
      <c r="AJ23" s="51"/>
      <c r="AK23" s="98">
        <v>16</v>
      </c>
      <c r="AL23" s="124"/>
      <c r="AM23" s="129">
        <v>10</v>
      </c>
      <c r="AN23" s="99">
        <v>11</v>
      </c>
      <c r="AO23" s="119"/>
      <c r="AP23" s="96"/>
      <c r="AQ23" s="111"/>
      <c r="AR23" s="107"/>
      <c r="AS23" s="107"/>
    </row>
    <row r="24" spans="1:45" ht="25.5">
      <c r="A24" s="58">
        <v>210</v>
      </c>
      <c r="B24" s="59" t="s">
        <v>43</v>
      </c>
      <c r="C24" s="60" t="s">
        <v>84</v>
      </c>
      <c r="D24" s="61" t="s">
        <v>19</v>
      </c>
      <c r="E24" s="62">
        <v>1</v>
      </c>
      <c r="F24" s="62">
        <v>1</v>
      </c>
      <c r="G24" s="62"/>
      <c r="H24" s="62"/>
      <c r="I24" s="62"/>
      <c r="J24" s="63"/>
      <c r="K24" s="52"/>
      <c r="L24" s="52"/>
      <c r="M24" s="52"/>
      <c r="N24" s="52">
        <v>3</v>
      </c>
      <c r="O24" s="52"/>
      <c r="P24" s="52"/>
      <c r="Q24" s="52"/>
      <c r="R24" s="52"/>
      <c r="S24" s="52">
        <v>20</v>
      </c>
      <c r="T24" s="74">
        <f t="shared" si="0"/>
        <v>23</v>
      </c>
      <c r="U24" s="12"/>
      <c r="V24" s="79">
        <f>IF(Indata!C126&lt;0,0,Indata!C126)</f>
        <v>0.010057870370370366</v>
      </c>
      <c r="W24" s="79">
        <f>IF(Indata!D126&lt;0,0,Indata!D126)</f>
        <v>0.0005555555555555565</v>
      </c>
      <c r="X24" s="79">
        <f>IF(Indata!E126&lt;0,0,Indata!E126)</f>
        <v>0.003587962962962962</v>
      </c>
      <c r="Y24" s="79">
        <f>IF(Indata!F126&lt;0,0,Indata!F126)</f>
        <v>0.0071180555555555546</v>
      </c>
      <c r="Z24" s="79">
        <f>IF(Indata!G126&lt;0,0,Indata!G126)</f>
        <v>0.0035069444444444445</v>
      </c>
      <c r="AA24" s="79">
        <f>IF(Indata!H126&lt;0,0,Indata!H126)</f>
        <v>0.011134259259259257</v>
      </c>
      <c r="AB24" s="79">
        <f>IF(Indata!I126&lt;0,0,Indata!I126)</f>
        <v>0.013912037037037037</v>
      </c>
      <c r="AC24" s="79">
        <f>IF(Indata!J126&lt;0,0,Indata!J126)</f>
        <v>0.007569444444444445</v>
      </c>
      <c r="AD24" s="79">
        <f>IF(Indata!K126&lt;0,0,Indata!K126)</f>
        <v>0.02081018518518519</v>
      </c>
      <c r="AE24" s="80">
        <f t="shared" si="1"/>
        <v>0.07825231481481482</v>
      </c>
      <c r="AF24" s="46">
        <f t="shared" si="3"/>
        <v>0.09422453703703704</v>
      </c>
      <c r="AG24" s="46">
        <f>F24*(AE24+(T24+U24)/1440)</f>
        <v>0.09422453703703704</v>
      </c>
      <c r="AH24" s="46"/>
      <c r="AI24" s="46"/>
      <c r="AJ24" s="51"/>
      <c r="AK24" s="98">
        <v>22</v>
      </c>
      <c r="AL24" s="124">
        <v>8</v>
      </c>
      <c r="AM24" s="129"/>
      <c r="AN24" s="99"/>
      <c r="AO24" s="119"/>
      <c r="AP24" s="96"/>
      <c r="AQ24" s="111"/>
      <c r="AR24" s="107"/>
      <c r="AS24" s="107"/>
    </row>
    <row r="25" spans="1:45" ht="25.5">
      <c r="A25" s="58">
        <v>211</v>
      </c>
      <c r="B25" s="59" t="s">
        <v>74</v>
      </c>
      <c r="C25" s="60" t="s">
        <v>101</v>
      </c>
      <c r="D25" s="61" t="s">
        <v>18</v>
      </c>
      <c r="E25" s="62">
        <v>1</v>
      </c>
      <c r="F25" s="62">
        <v>1</v>
      </c>
      <c r="G25" s="62"/>
      <c r="H25" s="62"/>
      <c r="I25" s="62"/>
      <c r="J25" s="63"/>
      <c r="K25" s="52"/>
      <c r="L25" s="52"/>
      <c r="M25" s="52"/>
      <c r="N25" s="52">
        <v>6</v>
      </c>
      <c r="O25" s="52"/>
      <c r="P25" s="52">
        <v>10</v>
      </c>
      <c r="Q25" s="52"/>
      <c r="R25" s="52"/>
      <c r="S25" s="52">
        <v>46</v>
      </c>
      <c r="T25" s="74">
        <f t="shared" si="0"/>
        <v>62</v>
      </c>
      <c r="U25" s="12"/>
      <c r="V25" s="79">
        <f>IF(Indata!C127&lt;0,0,Indata!C127)</f>
        <v>0.009988425925925925</v>
      </c>
      <c r="W25" s="79">
        <f>IF(Indata!D127&lt;0,0,Indata!D127)</f>
        <v>0.0008680555555555551</v>
      </c>
      <c r="X25" s="79">
        <f>IF(Indata!E127&lt;0,0,Indata!E127)</f>
        <v>0.0027083333333333334</v>
      </c>
      <c r="Y25" s="79">
        <f>IF(Indata!F127&lt;0,0,Indata!F127)</f>
        <v>0.007465277777777777</v>
      </c>
      <c r="Z25" s="79">
        <f>IF(Indata!G127&lt;0,0,Indata!G127)</f>
        <v>0.0033449074074074076</v>
      </c>
      <c r="AA25" s="79">
        <f>IF(Indata!H127&lt;0,0,Indata!H127)</f>
        <v>0.018414351851851852</v>
      </c>
      <c r="AB25" s="79">
        <f>IF(Indata!I127&lt;0,0,Indata!I127)</f>
        <v>0.021724537037037035</v>
      </c>
      <c r="AC25" s="79">
        <f>IF(Indata!J127&lt;0,0,Indata!J127)</f>
        <v>0.006655092592592593</v>
      </c>
      <c r="AD25" s="79">
        <f>IF(Indata!K127&lt;0,0,Indata!K127)</f>
        <v>0.013425925925925928</v>
      </c>
      <c r="AE25" s="80">
        <f t="shared" si="1"/>
        <v>0.08459490740740741</v>
      </c>
      <c r="AF25" s="46">
        <f t="shared" si="3"/>
        <v>0.12765046296296295</v>
      </c>
      <c r="AG25" s="46">
        <f>F25*(AE25+(T25+U25)/1440)</f>
        <v>0.12765046296296295</v>
      </c>
      <c r="AH25" s="46"/>
      <c r="AI25" s="46"/>
      <c r="AJ25" s="51"/>
      <c r="AK25" s="98">
        <v>34</v>
      </c>
      <c r="AL25" s="124">
        <v>15</v>
      </c>
      <c r="AM25" s="129"/>
      <c r="AN25" s="99"/>
      <c r="AO25" s="119"/>
      <c r="AP25" s="96"/>
      <c r="AQ25" s="111"/>
      <c r="AR25" s="107"/>
      <c r="AS25" s="107"/>
    </row>
    <row r="26" spans="1:45" ht="25.5">
      <c r="A26" s="58">
        <v>212</v>
      </c>
      <c r="B26" s="59" t="s">
        <v>45</v>
      </c>
      <c r="C26" s="60" t="s">
        <v>102</v>
      </c>
      <c r="D26" s="61" t="s">
        <v>17</v>
      </c>
      <c r="E26" s="62">
        <v>1</v>
      </c>
      <c r="F26" s="62"/>
      <c r="G26" s="62">
        <v>1</v>
      </c>
      <c r="H26" s="62"/>
      <c r="I26" s="62">
        <v>1</v>
      </c>
      <c r="J26" s="62"/>
      <c r="K26" s="52"/>
      <c r="L26" s="52"/>
      <c r="M26" s="52"/>
      <c r="N26" s="52"/>
      <c r="O26" s="52"/>
      <c r="P26" s="52"/>
      <c r="Q26" s="52">
        <v>10</v>
      </c>
      <c r="R26" s="52"/>
      <c r="S26" s="52">
        <v>10</v>
      </c>
      <c r="T26" s="74">
        <f t="shared" si="0"/>
        <v>20</v>
      </c>
      <c r="U26" s="12"/>
      <c r="V26" s="79">
        <f>IF(Indata!C128&lt;0,0,Indata!C128)</f>
        <v>0.007662037037037037</v>
      </c>
      <c r="W26" s="79">
        <f>IF(Indata!D128&lt;0,0,Indata!D128)</f>
        <v>0</v>
      </c>
      <c r="X26" s="79">
        <f>IF(Indata!E128&lt;0,0,Indata!E128)</f>
        <v>0.0014120370370370372</v>
      </c>
      <c r="Y26" s="79">
        <f>IF(Indata!F128&lt;0,0,Indata!F128)</f>
        <v>0.005335648148148148</v>
      </c>
      <c r="Z26" s="79">
        <f>IF(Indata!G128&lt;0,0,Indata!G128)</f>
        <v>0.0018634259259259264</v>
      </c>
      <c r="AA26" s="79">
        <f>IF(Indata!H128&lt;0,0,Indata!H128)</f>
        <v>0.009386574074074071</v>
      </c>
      <c r="AB26" s="79">
        <f>IF(Indata!I128&lt;0,0,Indata!I128)</f>
        <v>0.010752314814814814</v>
      </c>
      <c r="AC26" s="79">
        <f>IF(Indata!J128&lt;0,0,Indata!J128)</f>
        <v>0.005462962962962965</v>
      </c>
      <c r="AD26" s="79">
        <f>IF(Indata!K128&lt;0,0,Indata!K128)</f>
        <v>0.009363425925925928</v>
      </c>
      <c r="AE26" s="80">
        <f t="shared" si="1"/>
        <v>0.05123842592592592</v>
      </c>
      <c r="AF26" s="46">
        <f t="shared" si="3"/>
        <v>0.06512731481481482</v>
      </c>
      <c r="AG26" s="46"/>
      <c r="AH26" s="46">
        <f>G26*(AE26+(T26+U26)/1440)</f>
        <v>0.06512731481481482</v>
      </c>
      <c r="AI26" s="46">
        <f t="shared" si="2"/>
        <v>0.06512731481481482</v>
      </c>
      <c r="AJ26" s="51"/>
      <c r="AK26" s="98">
        <v>4</v>
      </c>
      <c r="AL26" s="124"/>
      <c r="AM26" s="129">
        <v>1</v>
      </c>
      <c r="AN26" s="99">
        <v>2</v>
      </c>
      <c r="AO26" s="119"/>
      <c r="AP26" s="96"/>
      <c r="AQ26" s="111"/>
      <c r="AR26" s="107"/>
      <c r="AS26" s="107">
        <v>1</v>
      </c>
    </row>
    <row r="27" spans="1:45" ht="25.5">
      <c r="A27" s="58">
        <v>213</v>
      </c>
      <c r="B27" s="59" t="s">
        <v>46</v>
      </c>
      <c r="C27" s="60" t="s">
        <v>103</v>
      </c>
      <c r="D27" s="61" t="s">
        <v>19</v>
      </c>
      <c r="E27" s="62">
        <v>1</v>
      </c>
      <c r="F27" s="62">
        <v>1</v>
      </c>
      <c r="G27" s="62"/>
      <c r="H27" s="62"/>
      <c r="I27" s="62"/>
      <c r="J27" s="62"/>
      <c r="K27" s="52">
        <v>10</v>
      </c>
      <c r="L27" s="52"/>
      <c r="M27" s="52"/>
      <c r="N27" s="52"/>
      <c r="O27" s="52"/>
      <c r="P27" s="52">
        <v>10</v>
      </c>
      <c r="Q27" s="52"/>
      <c r="R27" s="52"/>
      <c r="S27" s="52">
        <v>10</v>
      </c>
      <c r="T27" s="74">
        <f t="shared" si="0"/>
        <v>30</v>
      </c>
      <c r="U27" s="12"/>
      <c r="V27" s="79">
        <f>IF(Indata!C129&lt;0,0,Indata!C129)</f>
        <v>0.01229166666666667</v>
      </c>
      <c r="W27" s="79">
        <f>IF(Indata!D129&lt;0,0,Indata!D129)</f>
        <v>0</v>
      </c>
      <c r="X27" s="79">
        <f>IF(Indata!E129&lt;0,0,Indata!E129)</f>
        <v>0.0023611111111111116</v>
      </c>
      <c r="Y27" s="79">
        <f>IF(Indata!F129&lt;0,0,Indata!F129)</f>
        <v>0.006793981481481481</v>
      </c>
      <c r="Z27" s="79">
        <f>IF(Indata!G129&lt;0,0,Indata!G129)</f>
        <v>0.0027546296296296303</v>
      </c>
      <c r="AA27" s="79">
        <f>IF(Indata!H129&lt;0,0,Indata!H129)</f>
        <v>0.008935185185185185</v>
      </c>
      <c r="AB27" s="79">
        <f>IF(Indata!I129&lt;0,0,Indata!I129)</f>
        <v>0.011076388888888887</v>
      </c>
      <c r="AC27" s="79">
        <f>IF(Indata!J129&lt;0,0,Indata!J129)</f>
        <v>0.006504629629629631</v>
      </c>
      <c r="AD27" s="79">
        <f>IF(Indata!K129&lt;0,0,Indata!K129)</f>
        <v>0.008900462962962968</v>
      </c>
      <c r="AE27" s="80">
        <f t="shared" si="1"/>
        <v>0.05961805555555556</v>
      </c>
      <c r="AF27" s="46">
        <f t="shared" si="3"/>
        <v>0.08045138888888889</v>
      </c>
      <c r="AG27" s="46">
        <f>F27*(AE27+(T27+U27)/1440)</f>
        <v>0.08045138888888889</v>
      </c>
      <c r="AH27" s="46"/>
      <c r="AI27" s="46"/>
      <c r="AJ27" s="51"/>
      <c r="AK27" s="98">
        <v>18</v>
      </c>
      <c r="AL27" s="124">
        <v>6</v>
      </c>
      <c r="AM27" s="129"/>
      <c r="AN27" s="99"/>
      <c r="AO27" s="119"/>
      <c r="AP27" s="96"/>
      <c r="AQ27" s="111"/>
      <c r="AR27" s="107">
        <v>3</v>
      </c>
      <c r="AS27" s="107"/>
    </row>
    <row r="28" spans="1:45" ht="25.5">
      <c r="A28" s="58">
        <v>214</v>
      </c>
      <c r="B28" s="59" t="s">
        <v>47</v>
      </c>
      <c r="C28" s="60" t="s">
        <v>104</v>
      </c>
      <c r="D28" s="61" t="s">
        <v>18</v>
      </c>
      <c r="E28" s="62">
        <v>1</v>
      </c>
      <c r="F28" s="62">
        <v>1</v>
      </c>
      <c r="G28" s="62"/>
      <c r="H28" s="62"/>
      <c r="I28" s="62"/>
      <c r="J28" s="63"/>
      <c r="K28" s="52"/>
      <c r="L28" s="52"/>
      <c r="M28" s="52"/>
      <c r="N28" s="52"/>
      <c r="O28" s="52"/>
      <c r="P28" s="52">
        <v>10</v>
      </c>
      <c r="Q28" s="52"/>
      <c r="R28" s="52"/>
      <c r="S28" s="52">
        <v>20</v>
      </c>
      <c r="T28" s="74">
        <f t="shared" si="0"/>
        <v>30</v>
      </c>
      <c r="U28" s="12"/>
      <c r="V28" s="79">
        <f>IF(Indata!C130&lt;0,0,Indata!C130)</f>
        <v>0.004166666666666666</v>
      </c>
      <c r="W28" s="79">
        <f>IF(Indata!D130&lt;0,0,Indata!D130)</f>
        <v>0</v>
      </c>
      <c r="X28" s="79">
        <f>IF(Indata!E130&lt;0,0,Indata!E130)</f>
        <v>0.0011342592592592585</v>
      </c>
      <c r="Y28" s="79">
        <f>IF(Indata!F130&lt;0,0,Indata!F130)</f>
        <v>0.004409722222222221</v>
      </c>
      <c r="Z28" s="79">
        <f>IF(Indata!G130&lt;0,0,Indata!G130)</f>
        <v>0.0014351851851851852</v>
      </c>
      <c r="AA28" s="79">
        <f>IF(Indata!H130&lt;0,0,Indata!H130)</f>
        <v>0.009814814814814814</v>
      </c>
      <c r="AB28" s="79">
        <f>IF(Indata!I130&lt;0,0,Indata!I130)</f>
        <v>0.014270833333333332</v>
      </c>
      <c r="AC28" s="79">
        <f>IF(Indata!J130&lt;0,0,Indata!J130)</f>
        <v>0.005891203703703704</v>
      </c>
      <c r="AD28" s="79">
        <f>IF(Indata!K130&lt;0,0,Indata!K130)</f>
        <v>0.01349537037037037</v>
      </c>
      <c r="AE28" s="80">
        <f t="shared" si="1"/>
        <v>0.054618055555555545</v>
      </c>
      <c r="AF28" s="46">
        <f t="shared" si="3"/>
        <v>0.07545138888888887</v>
      </c>
      <c r="AG28" s="46">
        <f>F28*(AE28+(T28+U28)/1440)</f>
        <v>0.07545138888888887</v>
      </c>
      <c r="AH28" s="46"/>
      <c r="AI28" s="46"/>
      <c r="AJ28" s="51"/>
      <c r="AK28" s="98">
        <v>14</v>
      </c>
      <c r="AL28" s="124">
        <v>5</v>
      </c>
      <c r="AM28" s="129"/>
      <c r="AN28" s="99"/>
      <c r="AO28" s="119"/>
      <c r="AP28" s="96"/>
      <c r="AQ28" s="111">
        <v>3</v>
      </c>
      <c r="AR28" s="107"/>
      <c r="AS28" s="107"/>
    </row>
    <row r="29" spans="1:45" ht="25.5">
      <c r="A29" s="58">
        <v>215</v>
      </c>
      <c r="B29" s="59" t="s">
        <v>48</v>
      </c>
      <c r="C29" s="60" t="s">
        <v>105</v>
      </c>
      <c r="D29" s="61" t="s">
        <v>17</v>
      </c>
      <c r="E29" s="62">
        <v>1</v>
      </c>
      <c r="F29" s="62"/>
      <c r="G29" s="62">
        <v>1</v>
      </c>
      <c r="H29" s="62"/>
      <c r="I29" s="62">
        <v>1</v>
      </c>
      <c r="J29" s="63"/>
      <c r="K29" s="52">
        <v>20</v>
      </c>
      <c r="L29" s="52"/>
      <c r="M29" s="52"/>
      <c r="N29" s="52">
        <v>3</v>
      </c>
      <c r="O29" s="52"/>
      <c r="P29" s="52">
        <v>16</v>
      </c>
      <c r="Q29" s="52">
        <v>20</v>
      </c>
      <c r="R29" s="52">
        <v>10</v>
      </c>
      <c r="S29" s="52"/>
      <c r="T29" s="74">
        <f t="shared" si="0"/>
        <v>69</v>
      </c>
      <c r="U29" s="12"/>
      <c r="V29" s="79">
        <f>IF(Indata!C131&lt;0,0,Indata!C131)</f>
        <v>0.012071759259259258</v>
      </c>
      <c r="W29" s="79">
        <f>IF(Indata!D131&lt;0,0,Indata!D131)</f>
        <v>0.0016087962962962965</v>
      </c>
      <c r="X29" s="79">
        <f>IF(Indata!E131&lt;0,0,Indata!E131)</f>
        <v>0.002395833333333333</v>
      </c>
      <c r="Y29" s="79">
        <f>IF(Indata!F131&lt;0,0,Indata!F131)</f>
        <v>0.00630787037037037</v>
      </c>
      <c r="Z29" s="79">
        <f>IF(Indata!G131&lt;0,0,Indata!G131)</f>
        <v>0.004120370370370371</v>
      </c>
      <c r="AA29" s="79">
        <f>IF(Indata!H131&lt;0,0,Indata!H131)</f>
        <v>0.014305555555555554</v>
      </c>
      <c r="AB29" s="79">
        <f>IF(Indata!I131&lt;0,0,Indata!I131)</f>
        <v>0.019340277777777776</v>
      </c>
      <c r="AC29" s="79">
        <f>IF(Indata!J131&lt;0,0,Indata!J131)</f>
        <v>0.007662037037037038</v>
      </c>
      <c r="AD29" s="79">
        <f>IF(Indata!K131&lt;0,0,Indata!K131)</f>
        <v>0.016539351851851854</v>
      </c>
      <c r="AE29" s="80">
        <f t="shared" si="1"/>
        <v>0.08435185185185184</v>
      </c>
      <c r="AF29" s="46">
        <f t="shared" si="3"/>
        <v>0.1322685185185185</v>
      </c>
      <c r="AG29" s="46"/>
      <c r="AH29" s="46">
        <f>G29*(AE29+(T29+U29)/1440)</f>
        <v>0.1322685185185185</v>
      </c>
      <c r="AI29" s="46">
        <f t="shared" si="2"/>
        <v>0.1322685185185185</v>
      </c>
      <c r="AJ29" s="51"/>
      <c r="AK29" s="98">
        <v>35</v>
      </c>
      <c r="AL29" s="124"/>
      <c r="AM29" s="129">
        <v>19</v>
      </c>
      <c r="AN29" s="99">
        <v>20</v>
      </c>
      <c r="AO29" s="119"/>
      <c r="AP29" s="96"/>
      <c r="AQ29" s="111"/>
      <c r="AR29" s="107"/>
      <c r="AS29" s="107"/>
    </row>
    <row r="30" spans="1:45" ht="25.5">
      <c r="A30" s="58">
        <v>301</v>
      </c>
      <c r="B30" s="59" t="s">
        <v>59</v>
      </c>
      <c r="C30" s="61" t="s">
        <v>106</v>
      </c>
      <c r="D30" s="61" t="s">
        <v>17</v>
      </c>
      <c r="E30" s="62">
        <v>1</v>
      </c>
      <c r="F30" s="62"/>
      <c r="G30" s="62">
        <v>1</v>
      </c>
      <c r="H30" s="62"/>
      <c r="I30" s="62">
        <v>1</v>
      </c>
      <c r="J30" s="62">
        <v>1</v>
      </c>
      <c r="K30" s="52"/>
      <c r="L30" s="52"/>
      <c r="M30" s="52"/>
      <c r="N30" s="52">
        <v>3</v>
      </c>
      <c r="O30" s="52"/>
      <c r="P30" s="52">
        <v>10</v>
      </c>
      <c r="Q30" s="52"/>
      <c r="R30" s="52">
        <v>10</v>
      </c>
      <c r="S30" s="52">
        <v>10</v>
      </c>
      <c r="T30" s="74">
        <f t="shared" si="0"/>
        <v>33</v>
      </c>
      <c r="U30" s="12"/>
      <c r="V30" s="79">
        <f>IF(Indata!C142&lt;0,0,Indata!C142)</f>
        <v>0.004502314814814813</v>
      </c>
      <c r="W30" s="79">
        <f>IF(Indata!D142&lt;0,0,Indata!D142)</f>
        <v>0</v>
      </c>
      <c r="X30" s="79">
        <f>IF(Indata!E142&lt;0,0,Indata!E142)</f>
        <v>0.002627314814814815</v>
      </c>
      <c r="Y30" s="79">
        <f>IF(Indata!F142&lt;0,0,Indata!F142)</f>
        <v>0.004039351851851852</v>
      </c>
      <c r="Z30" s="79">
        <f>IF(Indata!G142&lt;0,0,Indata!G142)</f>
        <v>0.0024305555555555556</v>
      </c>
      <c r="AA30" s="79">
        <f>IF(Indata!H142&lt;0,0,Indata!H142)</f>
        <v>0.01037037037037037</v>
      </c>
      <c r="AB30" s="79">
        <f>IF(Indata!I142&lt;0,0,Indata!I142)</f>
        <v>0.015196759259259259</v>
      </c>
      <c r="AC30" s="79">
        <f>IF(Indata!J142&lt;0,0,Indata!J142)</f>
        <v>0.003726851851851852</v>
      </c>
      <c r="AD30" s="79">
        <f>IF(Indata!K142&lt;0,0,Indata!K142)</f>
        <v>0.008009259259259258</v>
      </c>
      <c r="AE30" s="80">
        <f t="shared" si="1"/>
        <v>0.05090277777777777</v>
      </c>
      <c r="AF30" s="46">
        <f t="shared" si="3"/>
        <v>0.07381944444444444</v>
      </c>
      <c r="AG30" s="46"/>
      <c r="AH30" s="46">
        <f>G30*(AE30+(T30+U30)/1440)</f>
        <v>0.07381944444444444</v>
      </c>
      <c r="AI30" s="46">
        <f t="shared" si="2"/>
        <v>0.07381944444444444</v>
      </c>
      <c r="AJ30" s="51"/>
      <c r="AK30" s="98">
        <v>13</v>
      </c>
      <c r="AL30" s="124"/>
      <c r="AM30" s="129">
        <v>8</v>
      </c>
      <c r="AN30" s="99">
        <v>9</v>
      </c>
      <c r="AO30" s="131">
        <f>J30*((K30+L30+N30+O30+P30+U30)/1440+V30+W30+X30+Y30+Z30+AA30)</f>
        <v>0.032997685185185185</v>
      </c>
      <c r="AP30" s="96" t="s">
        <v>136</v>
      </c>
      <c r="AQ30" s="111"/>
      <c r="AR30" s="107"/>
      <c r="AS30" s="107"/>
    </row>
    <row r="31" spans="1:45" ht="25.5">
      <c r="A31" s="64">
        <v>302</v>
      </c>
      <c r="B31" s="65" t="s">
        <v>129</v>
      </c>
      <c r="C31" s="65" t="s">
        <v>107</v>
      </c>
      <c r="D31" s="66" t="s">
        <v>17</v>
      </c>
      <c r="E31" s="67"/>
      <c r="F31" s="67"/>
      <c r="G31" s="67"/>
      <c r="H31" s="67"/>
      <c r="I31" s="67">
        <v>1</v>
      </c>
      <c r="J31" s="67">
        <v>1</v>
      </c>
      <c r="K31" s="53"/>
      <c r="L31" s="53"/>
      <c r="M31" s="53"/>
      <c r="N31" s="53">
        <v>16</v>
      </c>
      <c r="O31" s="53"/>
      <c r="P31" s="53">
        <v>10</v>
      </c>
      <c r="Q31" s="53"/>
      <c r="R31" s="53"/>
      <c r="S31" s="53">
        <v>10</v>
      </c>
      <c r="T31" s="54">
        <f t="shared" si="0"/>
        <v>36</v>
      </c>
      <c r="U31" s="53"/>
      <c r="V31" s="55">
        <f>IF(Indata!C143&lt;0,0,Indata!C143)</f>
        <v>0.0022569444444444434</v>
      </c>
      <c r="W31" s="55">
        <f>IF(Indata!D143&lt;0,0,Indata!D143)</f>
        <v>0</v>
      </c>
      <c r="X31" s="55">
        <f>IF(Indata!E143&lt;0,0,Indata!E143)</f>
        <v>0.00041666666666666675</v>
      </c>
      <c r="Y31" s="55">
        <f>IF(Indata!F143&lt;0,0,Indata!F143)</f>
        <v>0.003564814814814815</v>
      </c>
      <c r="Z31" s="55">
        <f>IF(Indata!G143&lt;0,0,Indata!G143)</f>
        <v>0.0013078703703703707</v>
      </c>
      <c r="AA31" s="55">
        <f>IF(Indata!H143&lt;0,0,Indata!H143)</f>
        <v>0.0036689814814814814</v>
      </c>
      <c r="AB31" s="55">
        <f>IF(Indata!I143&lt;0,0,Indata!I143)</f>
        <v>0.008275462962962965</v>
      </c>
      <c r="AC31" s="55">
        <f>IF(Indata!J143&lt;0,0,Indata!J143)</f>
        <v>0.0030439814814814817</v>
      </c>
      <c r="AD31" s="55">
        <f>IF(Indata!K143&lt;0,0,Indata!K143)</f>
        <v>0.005185185185185185</v>
      </c>
      <c r="AE31" s="56">
        <f t="shared" si="1"/>
        <v>0.02771990740740741</v>
      </c>
      <c r="AF31" s="56"/>
      <c r="AG31" s="56"/>
      <c r="AH31" s="56"/>
      <c r="AI31" s="56">
        <f t="shared" si="2"/>
        <v>0.05271990740740741</v>
      </c>
      <c r="AJ31" s="57"/>
      <c r="AK31" s="100"/>
      <c r="AL31" s="125"/>
      <c r="AM31" s="130"/>
      <c r="AN31" s="101">
        <v>1</v>
      </c>
      <c r="AO31" s="120">
        <f>J31*((K31+L31+N31+O31+P31+U31)/1440+V31+W31+X31+Y31+Z31+AA31)</f>
        <v>0.02927083333333333</v>
      </c>
      <c r="AP31" s="97" t="s">
        <v>144</v>
      </c>
      <c r="AQ31" s="111"/>
      <c r="AR31" s="107"/>
      <c r="AS31" s="107"/>
    </row>
    <row r="32" spans="1:45" ht="25.5">
      <c r="A32" s="58">
        <v>303</v>
      </c>
      <c r="B32" s="59" t="s">
        <v>54</v>
      </c>
      <c r="C32" s="60" t="s">
        <v>108</v>
      </c>
      <c r="D32" s="61" t="s">
        <v>17</v>
      </c>
      <c r="E32" s="62">
        <v>1</v>
      </c>
      <c r="F32" s="62"/>
      <c r="G32" s="62">
        <v>1</v>
      </c>
      <c r="H32" s="62"/>
      <c r="I32" s="62">
        <v>1</v>
      </c>
      <c r="J32" s="63">
        <v>1</v>
      </c>
      <c r="K32" s="52">
        <v>10</v>
      </c>
      <c r="L32" s="52"/>
      <c r="M32" s="52"/>
      <c r="N32" s="52">
        <v>6</v>
      </c>
      <c r="O32" s="52"/>
      <c r="P32" s="52">
        <v>10</v>
      </c>
      <c r="Q32" s="52">
        <v>10</v>
      </c>
      <c r="R32" s="52"/>
      <c r="S32" s="52"/>
      <c r="T32" s="74">
        <f t="shared" si="0"/>
        <v>36</v>
      </c>
      <c r="U32" s="12"/>
      <c r="V32" s="79">
        <f>IF(Indata!C137&lt;0,0,Indata!C137)</f>
        <v>0.015081018518518518</v>
      </c>
      <c r="W32" s="79">
        <f>IF(Indata!D137&lt;0,0,Indata!D137)</f>
        <v>0.0010069444444444449</v>
      </c>
      <c r="X32" s="79">
        <f>IF(Indata!E137&lt;0,0,Indata!E137)</f>
        <v>0.004212962962962963</v>
      </c>
      <c r="Y32" s="79">
        <f>IF(Indata!F137&lt;0,0,Indata!F137)</f>
        <v>0.008310185185185184</v>
      </c>
      <c r="Z32" s="79">
        <f>IF(Indata!G137&lt;0,0,Indata!G137)</f>
        <v>0.0032638888888888882</v>
      </c>
      <c r="AA32" s="79">
        <f>IF(Indata!H137&lt;0,0,Indata!H137)</f>
        <v>0.010162037037037035</v>
      </c>
      <c r="AB32" s="79">
        <f>IF(Indata!I137&lt;0,0,Indata!I137)</f>
        <v>0.014548611111111111</v>
      </c>
      <c r="AC32" s="79">
        <f>IF(Indata!J137&lt;0,0,Indata!J137)</f>
        <v>0.011493055555555557</v>
      </c>
      <c r="AD32" s="79">
        <f>IF(Indata!K137&lt;0,0,Indata!K137)</f>
        <v>0.016747685185185185</v>
      </c>
      <c r="AE32" s="80">
        <f t="shared" si="1"/>
        <v>0.0848263888888889</v>
      </c>
      <c r="AF32" s="46">
        <f t="shared" si="3"/>
        <v>0.1098263888888889</v>
      </c>
      <c r="AG32" s="46"/>
      <c r="AH32" s="46">
        <f aca="true" t="shared" si="4" ref="AH32:AH43">G32*(AE32+(T32+U32)/1440)</f>
        <v>0.1098263888888889</v>
      </c>
      <c r="AI32" s="46">
        <f t="shared" si="2"/>
        <v>0.1098263888888889</v>
      </c>
      <c r="AJ32" s="51"/>
      <c r="AK32" s="98">
        <v>27</v>
      </c>
      <c r="AL32" s="124"/>
      <c r="AM32" s="129">
        <v>16</v>
      </c>
      <c r="AN32" s="99">
        <v>17</v>
      </c>
      <c r="AO32" s="131">
        <f>J32*((K32+L32+N32+O32+P32+U32)/1440+V32+W32+X32+Y32+Z32+AA32)</f>
        <v>0.06009259259259257</v>
      </c>
      <c r="AP32" s="96" t="s">
        <v>138</v>
      </c>
      <c r="AQ32" s="111"/>
      <c r="AR32" s="107"/>
      <c r="AS32" s="107"/>
    </row>
    <row r="33" spans="1:45" ht="25.5">
      <c r="A33" s="58">
        <v>304</v>
      </c>
      <c r="B33" s="59" t="s">
        <v>61</v>
      </c>
      <c r="C33" s="61" t="s">
        <v>89</v>
      </c>
      <c r="D33" s="61" t="s">
        <v>17</v>
      </c>
      <c r="E33" s="62">
        <v>1</v>
      </c>
      <c r="F33" s="62"/>
      <c r="G33" s="62">
        <v>1</v>
      </c>
      <c r="H33" s="62"/>
      <c r="I33" s="62">
        <v>1</v>
      </c>
      <c r="J33" s="62">
        <v>1</v>
      </c>
      <c r="K33" s="52"/>
      <c r="L33" s="52"/>
      <c r="M33" s="52"/>
      <c r="N33" s="52">
        <v>16</v>
      </c>
      <c r="O33" s="52"/>
      <c r="P33" s="52">
        <v>10</v>
      </c>
      <c r="Q33" s="52"/>
      <c r="R33" s="52"/>
      <c r="S33" s="52"/>
      <c r="T33" s="74">
        <f t="shared" si="0"/>
        <v>26</v>
      </c>
      <c r="U33" s="12"/>
      <c r="V33" s="79">
        <f>IF(Indata!C144&lt;0,0,Indata!C144)</f>
        <v>0.007407407407407404</v>
      </c>
      <c r="W33" s="79">
        <f>IF(Indata!D144&lt;0,0,Indata!D144)</f>
        <v>0</v>
      </c>
      <c r="X33" s="79">
        <f>IF(Indata!E144&lt;0,0,Indata!E144)</f>
        <v>0.0014583333333333332</v>
      </c>
      <c r="Y33" s="79">
        <f>IF(Indata!F144&lt;0,0,Indata!F144)</f>
        <v>0.004849537037037038</v>
      </c>
      <c r="Z33" s="79">
        <f>IF(Indata!G144&lt;0,0,Indata!G144)</f>
        <v>0.001828703703703703</v>
      </c>
      <c r="AA33" s="79">
        <f>IF(Indata!H144&lt;0,0,Indata!H144)</f>
        <v>0.008645833333333332</v>
      </c>
      <c r="AB33" s="79">
        <f>IF(Indata!I144&lt;0,0,Indata!I144)</f>
        <v>0.016180555555555552</v>
      </c>
      <c r="AC33" s="79">
        <f>IF(Indata!J144&lt;0,0,Indata!J144)</f>
        <v>0.006828703703703705</v>
      </c>
      <c r="AD33" s="79">
        <f>IF(Indata!K144&lt;0,0,Indata!K144)</f>
        <v>0.02381944444444444</v>
      </c>
      <c r="AE33" s="80">
        <f t="shared" si="1"/>
        <v>0.07101851851851851</v>
      </c>
      <c r="AF33" s="46">
        <f t="shared" si="3"/>
        <v>0.08907407407407406</v>
      </c>
      <c r="AG33" s="46"/>
      <c r="AH33" s="46">
        <f t="shared" si="4"/>
        <v>0.08907407407407406</v>
      </c>
      <c r="AI33" s="46">
        <f t="shared" si="2"/>
        <v>0.08907407407407406</v>
      </c>
      <c r="AJ33" s="51"/>
      <c r="AK33" s="98">
        <v>19</v>
      </c>
      <c r="AL33" s="124"/>
      <c r="AM33" s="129">
        <v>12</v>
      </c>
      <c r="AN33" s="99">
        <v>13</v>
      </c>
      <c r="AO33" s="131">
        <f>J33*((K33+L33+N33+O33+P33+U33)/1440+V33+W33+X33+Y33+Z33+AA33)</f>
        <v>0.042245370370370364</v>
      </c>
      <c r="AP33" s="96" t="s">
        <v>132</v>
      </c>
      <c r="AQ33" s="111"/>
      <c r="AR33" s="107"/>
      <c r="AS33" s="107"/>
    </row>
    <row r="34" spans="1:45" ht="25.5">
      <c r="A34" s="58">
        <v>305</v>
      </c>
      <c r="B34" s="59" t="s">
        <v>56</v>
      </c>
      <c r="C34" s="60" t="s">
        <v>109</v>
      </c>
      <c r="D34" s="61" t="s">
        <v>17</v>
      </c>
      <c r="E34" s="62">
        <v>1</v>
      </c>
      <c r="F34" s="62"/>
      <c r="G34" s="62">
        <v>1</v>
      </c>
      <c r="H34" s="62"/>
      <c r="I34" s="62">
        <v>1</v>
      </c>
      <c r="J34" s="62"/>
      <c r="K34" s="52">
        <v>10</v>
      </c>
      <c r="L34" s="52"/>
      <c r="M34" s="52"/>
      <c r="N34" s="52"/>
      <c r="O34" s="52"/>
      <c r="P34" s="52">
        <v>20</v>
      </c>
      <c r="Q34" s="52"/>
      <c r="R34" s="52"/>
      <c r="S34" s="52"/>
      <c r="T34" s="74">
        <f t="shared" si="0"/>
        <v>30</v>
      </c>
      <c r="U34" s="12"/>
      <c r="V34" s="79">
        <f>IF(Indata!C139&lt;0,0,Indata!C139)</f>
        <v>0.010983796296296294</v>
      </c>
      <c r="W34" s="79">
        <f>IF(Indata!D139&lt;0,0,Indata!D139)</f>
        <v>0.0006134259259259261</v>
      </c>
      <c r="X34" s="79">
        <f>IF(Indata!E139&lt;0,0,Indata!E139)</f>
        <v>0.0017245370370370366</v>
      </c>
      <c r="Y34" s="79">
        <f>IF(Indata!F139&lt;0,0,Indata!F139)</f>
        <v>0.006053240740740741</v>
      </c>
      <c r="Z34" s="79">
        <f>IF(Indata!G139&lt;0,0,Indata!G139)</f>
        <v>0.0024305555555555556</v>
      </c>
      <c r="AA34" s="79">
        <f>IF(Indata!H139&lt;0,0,Indata!H139)</f>
        <v>0.012696759259259258</v>
      </c>
      <c r="AB34" s="79">
        <f>IF(Indata!I139&lt;0,0,Indata!I139)</f>
        <v>0.018958333333333327</v>
      </c>
      <c r="AC34" s="79">
        <f>IF(Indata!J139&lt;0,0,Indata!J139)</f>
        <v>0.012743055555555558</v>
      </c>
      <c r="AD34" s="79">
        <f>IF(Indata!K139&lt;0,0,Indata!K139)</f>
        <v>0.02153935185185185</v>
      </c>
      <c r="AE34" s="80">
        <f t="shared" si="1"/>
        <v>0.08774305555555555</v>
      </c>
      <c r="AF34" s="46">
        <f t="shared" si="3"/>
        <v>0.10857638888888888</v>
      </c>
      <c r="AG34" s="46"/>
      <c r="AH34" s="46">
        <f t="shared" si="4"/>
        <v>0.10857638888888888</v>
      </c>
      <c r="AI34" s="46">
        <f t="shared" si="2"/>
        <v>0.10857638888888888</v>
      </c>
      <c r="AJ34" s="51"/>
      <c r="AK34" s="98">
        <v>26</v>
      </c>
      <c r="AL34" s="124"/>
      <c r="AM34" s="129">
        <v>15</v>
      </c>
      <c r="AN34" s="99">
        <v>16</v>
      </c>
      <c r="AO34" s="131"/>
      <c r="AP34" s="96"/>
      <c r="AQ34" s="111"/>
      <c r="AR34" s="107"/>
      <c r="AS34" s="107"/>
    </row>
    <row r="35" spans="1:45" ht="25.5">
      <c r="A35" s="58">
        <v>306</v>
      </c>
      <c r="B35" s="59" t="s">
        <v>53</v>
      </c>
      <c r="C35" s="60" t="s">
        <v>110</v>
      </c>
      <c r="D35" s="61" t="s">
        <v>17</v>
      </c>
      <c r="E35" s="62">
        <v>1</v>
      </c>
      <c r="F35" s="62"/>
      <c r="G35" s="62">
        <v>1</v>
      </c>
      <c r="H35" s="62"/>
      <c r="I35" s="62">
        <v>1</v>
      </c>
      <c r="J35" s="62"/>
      <c r="K35" s="52"/>
      <c r="L35" s="52"/>
      <c r="M35" s="52"/>
      <c r="N35" s="52"/>
      <c r="O35" s="52"/>
      <c r="P35" s="52">
        <v>10</v>
      </c>
      <c r="Q35" s="52"/>
      <c r="R35" s="52"/>
      <c r="S35" s="52"/>
      <c r="T35" s="74">
        <f t="shared" si="0"/>
        <v>10</v>
      </c>
      <c r="U35" s="12"/>
      <c r="V35" s="79">
        <f>IF(Indata!C136&lt;0,0,Indata!C136)</f>
        <v>0.009745370370370366</v>
      </c>
      <c r="W35" s="79">
        <f>IF(Indata!D136&lt;0,0,Indata!D136)</f>
        <v>0</v>
      </c>
      <c r="X35" s="79">
        <f>IF(Indata!E136&lt;0,0,Indata!E136)</f>
        <v>0.0014699074074074076</v>
      </c>
      <c r="Y35" s="79">
        <f>IF(Indata!F136&lt;0,0,Indata!F136)</f>
        <v>0.006342592592592592</v>
      </c>
      <c r="Z35" s="79">
        <f>IF(Indata!G136&lt;0,0,Indata!G136)</f>
        <v>0.00361111111111111</v>
      </c>
      <c r="AA35" s="79">
        <f>IF(Indata!H136&lt;0,0,Indata!H136)</f>
        <v>0.007916666666666666</v>
      </c>
      <c r="AB35" s="79">
        <f>IF(Indata!I136&lt;0,0,Indata!I136)</f>
        <v>0.012546296296296293</v>
      </c>
      <c r="AC35" s="79">
        <f>IF(Indata!J136&lt;0,0,Indata!J136)</f>
        <v>0.005590277777777777</v>
      </c>
      <c r="AD35" s="79">
        <f>IF(Indata!K136&lt;0,0,Indata!K136)</f>
        <v>0.01173611111111111</v>
      </c>
      <c r="AE35" s="80">
        <f t="shared" si="1"/>
        <v>0.05895833333333332</v>
      </c>
      <c r="AF35" s="46">
        <f t="shared" si="3"/>
        <v>0.06590277777777777</v>
      </c>
      <c r="AG35" s="46"/>
      <c r="AH35" s="46">
        <f t="shared" si="4"/>
        <v>0.06590277777777777</v>
      </c>
      <c r="AI35" s="46">
        <f t="shared" si="2"/>
        <v>0.06590277777777777</v>
      </c>
      <c r="AJ35" s="51"/>
      <c r="AK35" s="98">
        <v>6</v>
      </c>
      <c r="AL35" s="124"/>
      <c r="AM35" s="129">
        <v>3</v>
      </c>
      <c r="AN35" s="99">
        <v>4</v>
      </c>
      <c r="AO35" s="131"/>
      <c r="AP35" s="132"/>
      <c r="AQ35" s="111"/>
      <c r="AR35" s="107"/>
      <c r="AS35" s="107">
        <v>3</v>
      </c>
    </row>
    <row r="36" spans="1:45" ht="25.5">
      <c r="A36" s="58">
        <v>307</v>
      </c>
      <c r="B36" s="59" t="s">
        <v>55</v>
      </c>
      <c r="C36" s="60" t="s">
        <v>111</v>
      </c>
      <c r="D36" s="61" t="s">
        <v>17</v>
      </c>
      <c r="E36" s="62">
        <v>1</v>
      </c>
      <c r="F36" s="62"/>
      <c r="G36" s="62">
        <v>1</v>
      </c>
      <c r="H36" s="62"/>
      <c r="I36" s="62">
        <v>1</v>
      </c>
      <c r="J36" s="62">
        <v>1</v>
      </c>
      <c r="K36" s="52">
        <v>20</v>
      </c>
      <c r="L36" s="52"/>
      <c r="M36" s="52"/>
      <c r="N36" s="52"/>
      <c r="O36" s="52">
        <v>10</v>
      </c>
      <c r="P36" s="52">
        <v>10</v>
      </c>
      <c r="Q36" s="52">
        <v>20</v>
      </c>
      <c r="R36" s="52"/>
      <c r="S36" s="52">
        <v>10</v>
      </c>
      <c r="T36" s="74">
        <f t="shared" si="0"/>
        <v>70</v>
      </c>
      <c r="U36" s="12"/>
      <c r="V36" s="79">
        <f>IF(Indata!C138&lt;0,0,Indata!C138)</f>
        <v>0.010648148148148153</v>
      </c>
      <c r="W36" s="79">
        <f>IF(Indata!D138&lt;0,0,Indata!D138)</f>
        <v>0.00018518518518518667</v>
      </c>
      <c r="X36" s="79">
        <f>IF(Indata!E138&lt;0,0,Indata!E138)</f>
        <v>0.001666666666666667</v>
      </c>
      <c r="Y36" s="79">
        <f>IF(Indata!F138&lt;0,0,Indata!F138)</f>
        <v>0.006157407407407408</v>
      </c>
      <c r="Z36" s="79">
        <f>IF(Indata!G138&lt;0,0,Indata!G138)</f>
        <v>0.004259259259259259</v>
      </c>
      <c r="AA36" s="79">
        <f>IF(Indata!H138&lt;0,0,Indata!H138)</f>
        <v>0.010231481481481484</v>
      </c>
      <c r="AB36" s="79">
        <f>IF(Indata!I138&lt;0,0,Indata!I138)</f>
        <v>0.010543981481481482</v>
      </c>
      <c r="AC36" s="79">
        <f>IF(Indata!J138&lt;0,0,Indata!J138)</f>
        <v>0.006527777777777778</v>
      </c>
      <c r="AD36" s="79">
        <f>IF(Indata!K138&lt;0,0,Indata!K138)</f>
        <v>0.013877314814814815</v>
      </c>
      <c r="AE36" s="80">
        <f t="shared" si="1"/>
        <v>0.06409722222222222</v>
      </c>
      <c r="AF36" s="46">
        <f t="shared" si="3"/>
        <v>0.11270833333333333</v>
      </c>
      <c r="AG36" s="46"/>
      <c r="AH36" s="46">
        <f t="shared" si="4"/>
        <v>0.11270833333333333</v>
      </c>
      <c r="AI36" s="46">
        <f t="shared" si="2"/>
        <v>0.11270833333333333</v>
      </c>
      <c r="AJ36" s="51"/>
      <c r="AK36" s="98">
        <v>29</v>
      </c>
      <c r="AL36" s="124"/>
      <c r="AM36" s="129">
        <v>17</v>
      </c>
      <c r="AN36" s="99">
        <v>18</v>
      </c>
      <c r="AO36" s="131">
        <f>J36*((K36+L36+N36+O36+P36+U36)/1440+V36+W36+X36+Y36+Z36+AA36)</f>
        <v>0.06092592592592594</v>
      </c>
      <c r="AP36" s="96" t="s">
        <v>131</v>
      </c>
      <c r="AQ36" s="111"/>
      <c r="AR36" s="107"/>
      <c r="AS36" s="107"/>
    </row>
    <row r="37" spans="1:45" ht="25.5">
      <c r="A37" s="58">
        <v>308</v>
      </c>
      <c r="B37" s="59" t="s">
        <v>57</v>
      </c>
      <c r="C37" s="60" t="s">
        <v>112</v>
      </c>
      <c r="D37" s="61" t="s">
        <v>17</v>
      </c>
      <c r="E37" s="62">
        <v>1</v>
      </c>
      <c r="F37" s="62"/>
      <c r="G37" s="62">
        <v>1</v>
      </c>
      <c r="H37" s="62"/>
      <c r="I37" s="62">
        <v>1</v>
      </c>
      <c r="J37" s="62">
        <v>1</v>
      </c>
      <c r="K37" s="52"/>
      <c r="L37" s="52"/>
      <c r="M37" s="52"/>
      <c r="N37" s="52">
        <v>3</v>
      </c>
      <c r="O37" s="52"/>
      <c r="P37" s="52"/>
      <c r="Q37" s="52"/>
      <c r="R37" s="52"/>
      <c r="S37" s="52">
        <v>10</v>
      </c>
      <c r="T37" s="74">
        <f t="shared" si="0"/>
        <v>13</v>
      </c>
      <c r="U37" s="12"/>
      <c r="V37" s="79">
        <f>IF(Indata!C140&lt;0,0,Indata!C140)</f>
        <v>0.006354166666666664</v>
      </c>
      <c r="W37" s="79">
        <f>IF(Indata!D140&lt;0,0,Indata!D140)</f>
        <v>0.0006944444444444446</v>
      </c>
      <c r="X37" s="79">
        <f>IF(Indata!E140&lt;0,0,Indata!E140)</f>
        <v>0.0012500000000000002</v>
      </c>
      <c r="Y37" s="79">
        <f>IF(Indata!F140&lt;0,0,Indata!F140)</f>
        <v>0.004930555555555556</v>
      </c>
      <c r="Z37" s="79">
        <f>IF(Indata!G140&lt;0,0,Indata!G140)</f>
        <v>0.001875</v>
      </c>
      <c r="AA37" s="79">
        <f>IF(Indata!H140&lt;0,0,Indata!H140)</f>
        <v>0.009085648148148148</v>
      </c>
      <c r="AB37" s="79">
        <f>IF(Indata!I140&lt;0,0,Indata!I140)</f>
        <v>0.01773148148148148</v>
      </c>
      <c r="AC37" s="79">
        <f>IF(Indata!J140&lt;0,0,Indata!J140)</f>
        <v>0.0060648148148148145</v>
      </c>
      <c r="AD37" s="79">
        <f>IF(Indata!K140&lt;0,0,Indata!K140)</f>
        <v>0.01097222222222222</v>
      </c>
      <c r="AE37" s="80">
        <f t="shared" si="1"/>
        <v>0.05895833333333332</v>
      </c>
      <c r="AF37" s="46">
        <f t="shared" si="3"/>
        <v>0.0679861111111111</v>
      </c>
      <c r="AG37" s="46"/>
      <c r="AH37" s="46">
        <f t="shared" si="4"/>
        <v>0.0679861111111111</v>
      </c>
      <c r="AI37" s="46">
        <f t="shared" si="2"/>
        <v>0.0679861111111111</v>
      </c>
      <c r="AJ37" s="51"/>
      <c r="AK37" s="98">
        <v>10</v>
      </c>
      <c r="AL37" s="124"/>
      <c r="AM37" s="129">
        <v>6</v>
      </c>
      <c r="AN37" s="99">
        <v>7</v>
      </c>
      <c r="AO37" s="131">
        <f>J37*((K37+L37+N37+O37+P37+U37)/1440+V37+W37+X37+Y37+Z37+AA37)</f>
        <v>0.02627314814814815</v>
      </c>
      <c r="AP37" s="96" t="s">
        <v>139</v>
      </c>
      <c r="AQ37" s="111"/>
      <c r="AR37" s="107"/>
      <c r="AS37" s="107"/>
    </row>
    <row r="38" spans="1:45" ht="25.5">
      <c r="A38" s="58">
        <v>309</v>
      </c>
      <c r="B38" s="59" t="s">
        <v>50</v>
      </c>
      <c r="C38" s="60" t="s">
        <v>113</v>
      </c>
      <c r="D38" s="61" t="s">
        <v>17</v>
      </c>
      <c r="E38" s="62">
        <v>1</v>
      </c>
      <c r="F38" s="62"/>
      <c r="G38" s="62">
        <v>1</v>
      </c>
      <c r="H38" s="62"/>
      <c r="I38" s="62">
        <v>1</v>
      </c>
      <c r="J38" s="63">
        <v>1</v>
      </c>
      <c r="K38" s="52"/>
      <c r="L38" s="52"/>
      <c r="M38" s="52"/>
      <c r="N38" s="52">
        <v>6</v>
      </c>
      <c r="O38" s="52"/>
      <c r="P38" s="52">
        <v>10</v>
      </c>
      <c r="Q38" s="52"/>
      <c r="R38" s="52">
        <v>3</v>
      </c>
      <c r="S38" s="52"/>
      <c r="T38" s="74">
        <f t="shared" si="0"/>
        <v>19</v>
      </c>
      <c r="U38" s="12"/>
      <c r="V38" s="79">
        <f>IF(Indata!C133&lt;0,0,Indata!C133)</f>
        <v>0.0061342592592592594</v>
      </c>
      <c r="W38" s="79">
        <f>IF(Indata!D133&lt;0,0,Indata!D133)</f>
        <v>0.00016203703703703692</v>
      </c>
      <c r="X38" s="79">
        <f>IF(Indata!E133&lt;0,0,Indata!E133)</f>
        <v>0.0008333333333333335</v>
      </c>
      <c r="Y38" s="79">
        <f>IF(Indata!F133&lt;0,0,Indata!F133)</f>
        <v>0.003819444444444444</v>
      </c>
      <c r="Z38" s="79">
        <f>IF(Indata!G133&lt;0,0,Indata!G133)</f>
        <v>0.0020370370370370377</v>
      </c>
      <c r="AA38" s="79">
        <f>IF(Indata!H133&lt;0,0,Indata!H133)</f>
        <v>0.006689814814814815</v>
      </c>
      <c r="AB38" s="79">
        <f>IF(Indata!I133&lt;0,0,Indata!I133)</f>
        <v>0.015000000000000001</v>
      </c>
      <c r="AC38" s="79">
        <f>IF(Indata!J133&lt;0,0,Indata!J133)</f>
        <v>0.00556712962962963</v>
      </c>
      <c r="AD38" s="79">
        <f>IF(Indata!K133&lt;0,0,Indata!K133)</f>
        <v>0.011817129629629632</v>
      </c>
      <c r="AE38" s="80">
        <f t="shared" si="1"/>
        <v>0.052060185185185195</v>
      </c>
      <c r="AF38" s="46">
        <f t="shared" si="3"/>
        <v>0.06525462962962963</v>
      </c>
      <c r="AG38" s="46"/>
      <c r="AH38" s="46">
        <f t="shared" si="4"/>
        <v>0.06525462962962963</v>
      </c>
      <c r="AI38" s="46">
        <f t="shared" si="2"/>
        <v>0.06525462962962963</v>
      </c>
      <c r="AJ38" s="51"/>
      <c r="AK38" s="98">
        <v>5</v>
      </c>
      <c r="AL38" s="124"/>
      <c r="AM38" s="129">
        <v>2</v>
      </c>
      <c r="AN38" s="99">
        <v>3</v>
      </c>
      <c r="AO38" s="131">
        <f>J38*((K38+L38+N38+O38+P38+U38)/1440+V38+W38+X38+Y38+Z38+AA38)</f>
        <v>0.030787037037037036</v>
      </c>
      <c r="AP38" s="96" t="s">
        <v>140</v>
      </c>
      <c r="AQ38" s="111"/>
      <c r="AR38" s="107"/>
      <c r="AS38" s="107">
        <v>2</v>
      </c>
    </row>
    <row r="39" spans="1:45" ht="25.5">
      <c r="A39" s="58">
        <v>310</v>
      </c>
      <c r="B39" s="59" t="s">
        <v>52</v>
      </c>
      <c r="C39" s="60" t="s">
        <v>114</v>
      </c>
      <c r="D39" s="61" t="s">
        <v>17</v>
      </c>
      <c r="E39" s="62">
        <v>1</v>
      </c>
      <c r="F39" s="62"/>
      <c r="G39" s="62">
        <v>1</v>
      </c>
      <c r="H39" s="62"/>
      <c r="I39" s="62">
        <v>1</v>
      </c>
      <c r="J39" s="62">
        <v>1</v>
      </c>
      <c r="K39" s="52">
        <v>20</v>
      </c>
      <c r="L39" s="52"/>
      <c r="M39" s="52"/>
      <c r="N39" s="52">
        <v>30</v>
      </c>
      <c r="O39" s="52">
        <v>10</v>
      </c>
      <c r="P39" s="52">
        <v>10</v>
      </c>
      <c r="Q39" s="52"/>
      <c r="R39" s="52"/>
      <c r="S39" s="52"/>
      <c r="T39" s="74">
        <f t="shared" si="0"/>
        <v>70</v>
      </c>
      <c r="U39" s="12"/>
      <c r="V39" s="79">
        <f>IF(Indata!C135&lt;0,0,Indata!C135)</f>
        <v>0.013518518518518523</v>
      </c>
      <c r="W39" s="79">
        <f>IF(Indata!D135&lt;0,0,Indata!D135)</f>
        <v>0.00016203703703703692</v>
      </c>
      <c r="X39" s="79">
        <f>IF(Indata!E135&lt;0,0,Indata!E135)</f>
        <v>0.0021296296296296298</v>
      </c>
      <c r="Y39" s="79">
        <f>IF(Indata!F135&lt;0,0,Indata!F135)</f>
        <v>0.005370370370370369</v>
      </c>
      <c r="Z39" s="79">
        <f>IF(Indata!G135&lt;0,0,Indata!G135)</f>
        <v>0.0029745370370370377</v>
      </c>
      <c r="AA39" s="79">
        <f>IF(Indata!H135&lt;0,0,Indata!H135)</f>
        <v>0.01280092592592592</v>
      </c>
      <c r="AB39" s="79">
        <f>IF(Indata!I135&lt;0,0,Indata!I135)</f>
        <v>0.013680555555555555</v>
      </c>
      <c r="AC39" s="79">
        <f>IF(Indata!J135&lt;0,0,Indata!J135)</f>
        <v>0.008831018518518518</v>
      </c>
      <c r="AD39" s="79">
        <f>IF(Indata!K135&lt;0,0,Indata!K135)</f>
        <v>0.01769675925925926</v>
      </c>
      <c r="AE39" s="80">
        <f t="shared" si="1"/>
        <v>0.07716435185185185</v>
      </c>
      <c r="AF39" s="46">
        <f t="shared" si="3"/>
        <v>0.12577546296296296</v>
      </c>
      <c r="AG39" s="46"/>
      <c r="AH39" s="46">
        <f t="shared" si="4"/>
        <v>0.12577546296296296</v>
      </c>
      <c r="AI39" s="46">
        <f t="shared" si="2"/>
        <v>0.12577546296296296</v>
      </c>
      <c r="AJ39" s="51"/>
      <c r="AK39" s="98">
        <v>33</v>
      </c>
      <c r="AL39" s="124"/>
      <c r="AM39" s="129">
        <v>18</v>
      </c>
      <c r="AN39" s="99">
        <v>19</v>
      </c>
      <c r="AO39" s="131">
        <f>J39*((K39+L39+N39+O39+P39+U39)/1440+V39+W39+X39+Y39+Z39+AA39)</f>
        <v>0.08556712962962963</v>
      </c>
      <c r="AP39" s="96" t="s">
        <v>141</v>
      </c>
      <c r="AQ39" s="111"/>
      <c r="AR39" s="107"/>
      <c r="AS39" s="107"/>
    </row>
    <row r="40" spans="1:45" ht="25.5">
      <c r="A40" s="58">
        <v>311</v>
      </c>
      <c r="B40" s="59" t="s">
        <v>62</v>
      </c>
      <c r="C40" s="60" t="s">
        <v>115</v>
      </c>
      <c r="D40" s="61" t="s">
        <v>17</v>
      </c>
      <c r="E40" s="62">
        <v>1</v>
      </c>
      <c r="F40" s="62"/>
      <c r="G40" s="62">
        <v>1</v>
      </c>
      <c r="H40" s="62"/>
      <c r="I40" s="62">
        <v>1</v>
      </c>
      <c r="J40" s="63"/>
      <c r="K40" s="52">
        <v>0</v>
      </c>
      <c r="L40" s="52"/>
      <c r="M40" s="52"/>
      <c r="N40" s="52"/>
      <c r="O40" s="52"/>
      <c r="P40" s="52">
        <v>10</v>
      </c>
      <c r="Q40" s="52"/>
      <c r="R40" s="52"/>
      <c r="S40" s="52"/>
      <c r="T40" s="74">
        <f t="shared" si="0"/>
        <v>10</v>
      </c>
      <c r="U40" s="12"/>
      <c r="V40" s="79">
        <f>IF(Indata!C145&lt;0,0,Indata!C145)</f>
        <v>0.007893518518518515</v>
      </c>
      <c r="W40" s="79">
        <f>IF(Indata!D145&lt;0,0,Indata!D145)</f>
        <v>0</v>
      </c>
      <c r="X40" s="79">
        <f>IF(Indata!E145&lt;0,0,Indata!E145)</f>
        <v>0.0011805555555555554</v>
      </c>
      <c r="Y40" s="79">
        <f>IF(Indata!F145&lt;0,0,Indata!F145)</f>
        <v>0.006423611111111111</v>
      </c>
      <c r="Z40" s="79">
        <f>IF(Indata!G145&lt;0,0,Indata!G145)</f>
        <v>0.0026157407407407414</v>
      </c>
      <c r="AA40" s="79">
        <f>IF(Indata!H145&lt;0,0,Indata!H145)</f>
        <v>0.009918981481481483</v>
      </c>
      <c r="AB40" s="79">
        <f>IF(Indata!I145&lt;0,0,Indata!I145)</f>
        <v>0.015057870370370369</v>
      </c>
      <c r="AC40" s="79">
        <f>IF(Indata!J145&lt;0,0,Indata!J145)</f>
        <v>0.006516203703703705</v>
      </c>
      <c r="AD40" s="79">
        <f>IF(Indata!K145&lt;0,0,Indata!K145)</f>
        <v>0.00945601851851852</v>
      </c>
      <c r="AE40" s="80">
        <f t="shared" si="1"/>
        <v>0.059062500000000004</v>
      </c>
      <c r="AF40" s="46">
        <f t="shared" si="3"/>
        <v>0.06600694444444445</v>
      </c>
      <c r="AG40" s="46"/>
      <c r="AH40" s="46">
        <f t="shared" si="4"/>
        <v>0.06600694444444445</v>
      </c>
      <c r="AI40" s="46">
        <f t="shared" si="2"/>
        <v>0.06600694444444445</v>
      </c>
      <c r="AJ40" s="51"/>
      <c r="AK40" s="98">
        <v>7</v>
      </c>
      <c r="AL40" s="124"/>
      <c r="AM40" s="129">
        <v>4</v>
      </c>
      <c r="AN40" s="99">
        <v>5</v>
      </c>
      <c r="AO40" s="131"/>
      <c r="AP40" s="96"/>
      <c r="AQ40" s="111"/>
      <c r="AR40" s="107"/>
      <c r="AS40" s="107"/>
    </row>
    <row r="41" spans="1:45" ht="25.5">
      <c r="A41" s="58">
        <v>312</v>
      </c>
      <c r="B41" s="59" t="s">
        <v>58</v>
      </c>
      <c r="C41" s="60" t="s">
        <v>116</v>
      </c>
      <c r="D41" s="61" t="s">
        <v>17</v>
      </c>
      <c r="E41" s="62">
        <v>1</v>
      </c>
      <c r="F41" s="62"/>
      <c r="G41" s="62">
        <v>1</v>
      </c>
      <c r="H41" s="62"/>
      <c r="I41" s="62">
        <v>1</v>
      </c>
      <c r="J41" s="63">
        <v>1</v>
      </c>
      <c r="K41" s="52"/>
      <c r="L41" s="52"/>
      <c r="M41" s="52"/>
      <c r="N41" s="52">
        <v>3</v>
      </c>
      <c r="O41" s="52">
        <v>3</v>
      </c>
      <c r="P41" s="52">
        <v>20</v>
      </c>
      <c r="Q41" s="52">
        <v>10</v>
      </c>
      <c r="R41" s="52"/>
      <c r="S41" s="52">
        <v>30</v>
      </c>
      <c r="T41" s="74">
        <f t="shared" si="0"/>
        <v>66</v>
      </c>
      <c r="U41" s="12"/>
      <c r="V41" s="79">
        <f>IF(Indata!C141&lt;0,0,Indata!C141)</f>
        <v>0.0057870370370370385</v>
      </c>
      <c r="W41" s="79">
        <f>IF(Indata!D141&lt;0,0,Indata!D141)</f>
        <v>0</v>
      </c>
      <c r="X41" s="79">
        <f>IF(Indata!E141&lt;0,0,Indata!E141)</f>
        <v>0.0010069444444444449</v>
      </c>
      <c r="Y41" s="79">
        <f>IF(Indata!F141&lt;0,0,Indata!F141)</f>
        <v>0.005023148148148148</v>
      </c>
      <c r="Z41" s="79">
        <f>IF(Indata!G141&lt;0,0,Indata!G141)</f>
        <v>0.002372685185185185</v>
      </c>
      <c r="AA41" s="79">
        <f>IF(Indata!H141&lt;0,0,Indata!H141)</f>
        <v>0.012708333333333332</v>
      </c>
      <c r="AB41" s="79">
        <f>IF(Indata!I141&lt;0,0,Indata!I141)</f>
        <v>0.007384259259259259</v>
      </c>
      <c r="AC41" s="79">
        <f>IF(Indata!J141&lt;0,0,Indata!J141)</f>
        <v>0.00787037037037037</v>
      </c>
      <c r="AD41" s="79">
        <f>IF(Indata!K141&lt;0,0,Indata!K141)</f>
        <v>0.010370370370370367</v>
      </c>
      <c r="AE41" s="80">
        <f t="shared" si="1"/>
        <v>0.05252314814814814</v>
      </c>
      <c r="AF41" s="46">
        <f t="shared" si="3"/>
        <v>0.09835648148148146</v>
      </c>
      <c r="AG41" s="46"/>
      <c r="AH41" s="46">
        <f t="shared" si="4"/>
        <v>0.09835648148148146</v>
      </c>
      <c r="AI41" s="46">
        <f t="shared" si="2"/>
        <v>0.09835648148148146</v>
      </c>
      <c r="AJ41" s="51"/>
      <c r="AK41" s="98">
        <v>23</v>
      </c>
      <c r="AL41" s="124"/>
      <c r="AM41" s="129">
        <v>14</v>
      </c>
      <c r="AN41" s="99">
        <v>15</v>
      </c>
      <c r="AO41" s="131">
        <f>J41*((K41+L41+N41+O41+P41+U41)/1440+V41+W41+X41+Y41+Z41+AA41)</f>
        <v>0.044953703703703704</v>
      </c>
      <c r="AP41" s="96" t="s">
        <v>142</v>
      </c>
      <c r="AQ41" s="111"/>
      <c r="AR41" s="107"/>
      <c r="AS41" s="107"/>
    </row>
    <row r="42" spans="1:45" ht="25.5">
      <c r="A42" s="58">
        <v>313</v>
      </c>
      <c r="B42" s="59" t="s">
        <v>63</v>
      </c>
      <c r="C42" s="60" t="s">
        <v>111</v>
      </c>
      <c r="D42" s="61" t="s">
        <v>17</v>
      </c>
      <c r="E42" s="62">
        <v>1</v>
      </c>
      <c r="F42" s="62"/>
      <c r="G42" s="62">
        <v>1</v>
      </c>
      <c r="H42" s="62"/>
      <c r="I42" s="62">
        <v>1</v>
      </c>
      <c r="J42" s="62">
        <v>1</v>
      </c>
      <c r="K42" s="52">
        <v>10</v>
      </c>
      <c r="L42" s="52"/>
      <c r="M42" s="52"/>
      <c r="N42" s="52"/>
      <c r="O42" s="52"/>
      <c r="P42" s="52">
        <v>10</v>
      </c>
      <c r="Q42" s="52">
        <v>10</v>
      </c>
      <c r="R42" s="52"/>
      <c r="S42" s="52"/>
      <c r="T42" s="74">
        <f t="shared" si="0"/>
        <v>30</v>
      </c>
      <c r="U42" s="12"/>
      <c r="V42" s="79">
        <f>IF(Indata!C146&lt;0,0,Indata!C146)</f>
        <v>0.00793981481481481</v>
      </c>
      <c r="W42" s="79">
        <f>IF(Indata!D146&lt;0,0,Indata!D146)</f>
        <v>0</v>
      </c>
      <c r="X42" s="79">
        <f>IF(Indata!E146&lt;0,0,Indata!E146)</f>
        <v>0.0012962962962962971</v>
      </c>
      <c r="Y42" s="79">
        <f>IF(Indata!F146&lt;0,0,Indata!F146)</f>
        <v>0.007013888888888889</v>
      </c>
      <c r="Z42" s="79">
        <f>IF(Indata!G146&lt;0,0,Indata!G146)</f>
        <v>0.0024189814814814803</v>
      </c>
      <c r="AA42" s="79">
        <f>IF(Indata!H146&lt;0,0,Indata!H146)</f>
        <v>0.007210648148148147</v>
      </c>
      <c r="AB42" s="79">
        <f>IF(Indata!I146&lt;0,0,Indata!I146)</f>
        <v>0.005208333333333334</v>
      </c>
      <c r="AC42" s="79">
        <f>IF(Indata!J146&lt;0,0,Indata!J146)</f>
        <v>0.006099537037037037</v>
      </c>
      <c r="AD42" s="79">
        <f>IF(Indata!K146&lt;0,0,Indata!K146)</f>
        <v>0.012118055555555559</v>
      </c>
      <c r="AE42" s="80">
        <f t="shared" si="1"/>
        <v>0.04930555555555555</v>
      </c>
      <c r="AF42" s="46">
        <f t="shared" si="3"/>
        <v>0.07013888888888888</v>
      </c>
      <c r="AG42" s="46"/>
      <c r="AH42" s="46">
        <f t="shared" si="4"/>
        <v>0.07013888888888888</v>
      </c>
      <c r="AI42" s="46">
        <f t="shared" si="2"/>
        <v>0.07013888888888888</v>
      </c>
      <c r="AJ42" s="51"/>
      <c r="AK42" s="98">
        <v>11</v>
      </c>
      <c r="AL42" s="124"/>
      <c r="AM42" s="129">
        <v>7</v>
      </c>
      <c r="AN42" s="99">
        <v>8</v>
      </c>
      <c r="AO42" s="131">
        <f>J42*((K42+L42+N42+O42+P42+U42)/1440+V42+W42+X42+Y42+Z42+AA42)</f>
        <v>0.03976851851851851</v>
      </c>
      <c r="AP42" s="96" t="s">
        <v>143</v>
      </c>
      <c r="AQ42" s="111"/>
      <c r="AR42" s="107"/>
      <c r="AS42" s="107"/>
    </row>
    <row r="43" spans="1:45" ht="25.5">
      <c r="A43" s="58">
        <v>314</v>
      </c>
      <c r="B43" s="59" t="s">
        <v>40</v>
      </c>
      <c r="C43" s="60" t="s">
        <v>110</v>
      </c>
      <c r="D43" s="61" t="s">
        <v>17</v>
      </c>
      <c r="E43" s="62">
        <v>1</v>
      </c>
      <c r="F43" s="62"/>
      <c r="G43" s="62">
        <v>1</v>
      </c>
      <c r="H43" s="62"/>
      <c r="I43" s="62">
        <v>1</v>
      </c>
      <c r="J43" s="62"/>
      <c r="K43" s="52">
        <v>10</v>
      </c>
      <c r="L43" s="52"/>
      <c r="M43" s="52"/>
      <c r="N43" s="52"/>
      <c r="O43" s="52"/>
      <c r="P43" s="52">
        <v>10</v>
      </c>
      <c r="Q43" s="52"/>
      <c r="R43" s="52">
        <v>10</v>
      </c>
      <c r="S43" s="52"/>
      <c r="T43" s="74">
        <f t="shared" si="0"/>
        <v>30</v>
      </c>
      <c r="U43" s="12"/>
      <c r="V43" s="79">
        <f>IF(Indata!C123&lt;0,0,Indata!C123)</f>
        <v>0.008402777777777776</v>
      </c>
      <c r="W43" s="79">
        <f>IF(Indata!D123&lt;0,0,Indata!D123)</f>
        <v>0</v>
      </c>
      <c r="X43" s="79">
        <f>IF(Indata!E123&lt;0,0,Indata!E123)</f>
        <v>0.0037384259259259254</v>
      </c>
      <c r="Y43" s="79">
        <f>IF(Indata!F123&lt;0,0,Indata!F123)</f>
        <v>0.004409722222222221</v>
      </c>
      <c r="Z43" s="79">
        <f>IF(Indata!G123&lt;0,0,Indata!G123)</f>
        <v>0.0015046296296296292</v>
      </c>
      <c r="AA43" s="79">
        <f>IF(Indata!H123&lt;0,0,Indata!H123)</f>
        <v>0.008425925925925924</v>
      </c>
      <c r="AB43" s="79">
        <f>IF(Indata!I123&lt;0,0,Indata!I123)</f>
        <v>0.005312499999999998</v>
      </c>
      <c r="AC43" s="79">
        <f>IF(Indata!J123&lt;0,0,Indata!J123)</f>
        <v>0.008240740740740743</v>
      </c>
      <c r="AD43" s="79">
        <f>IF(Indata!K123&lt;0,0,Indata!K123)</f>
        <v>0.014930555555555558</v>
      </c>
      <c r="AE43" s="80">
        <f t="shared" si="1"/>
        <v>0.05496527777777778</v>
      </c>
      <c r="AF43" s="46">
        <f t="shared" si="3"/>
        <v>0.07579861111111111</v>
      </c>
      <c r="AG43" s="46"/>
      <c r="AH43" s="46">
        <f t="shared" si="4"/>
        <v>0.07579861111111111</v>
      </c>
      <c r="AI43" s="46">
        <f t="shared" si="2"/>
        <v>0.07579861111111111</v>
      </c>
      <c r="AJ43" s="51"/>
      <c r="AK43" s="98">
        <v>15</v>
      </c>
      <c r="AL43" s="124"/>
      <c r="AM43" s="129">
        <v>9</v>
      </c>
      <c r="AN43" s="99">
        <v>10</v>
      </c>
      <c r="AO43" s="131"/>
      <c r="AP43" s="96"/>
      <c r="AQ43" s="111"/>
      <c r="AR43" s="107"/>
      <c r="AS43" s="107"/>
    </row>
    <row r="44" spans="1:45" ht="25.5">
      <c r="A44" s="58">
        <v>402</v>
      </c>
      <c r="B44" s="59" t="s">
        <v>64</v>
      </c>
      <c r="C44" s="60" t="s">
        <v>117</v>
      </c>
      <c r="D44" s="61" t="s">
        <v>17</v>
      </c>
      <c r="E44" s="62"/>
      <c r="F44" s="62"/>
      <c r="G44" s="62"/>
      <c r="H44" s="62"/>
      <c r="I44" s="62"/>
      <c r="J44" s="62"/>
      <c r="K44" s="52"/>
      <c r="L44" s="52"/>
      <c r="M44" s="52"/>
      <c r="N44" s="52"/>
      <c r="O44" s="52"/>
      <c r="P44" s="52"/>
      <c r="Q44" s="52"/>
      <c r="R44" s="52"/>
      <c r="S44" s="52"/>
      <c r="T44" s="74"/>
      <c r="U44" s="12"/>
      <c r="V44" s="79"/>
      <c r="W44" s="79"/>
      <c r="X44" s="79"/>
      <c r="Y44" s="79"/>
      <c r="Z44" s="79"/>
      <c r="AA44" s="79"/>
      <c r="AB44" s="79"/>
      <c r="AC44" s="79"/>
      <c r="AD44" s="79"/>
      <c r="AE44" s="80"/>
      <c r="AF44" s="46"/>
      <c r="AG44" s="46"/>
      <c r="AH44" s="46"/>
      <c r="AI44" s="46"/>
      <c r="AJ44" s="51"/>
      <c r="AK44" s="98"/>
      <c r="AL44" s="124"/>
      <c r="AM44" s="129"/>
      <c r="AN44" s="99"/>
      <c r="AO44" s="131" t="s">
        <v>73</v>
      </c>
      <c r="AP44" s="96"/>
      <c r="AQ44" s="111"/>
      <c r="AR44" s="107"/>
      <c r="AS44" s="107"/>
    </row>
    <row r="45" spans="1:45" ht="25.5">
      <c r="A45" s="58">
        <v>403</v>
      </c>
      <c r="B45" s="59" t="s">
        <v>65</v>
      </c>
      <c r="C45" s="60" t="s">
        <v>118</v>
      </c>
      <c r="D45" s="61" t="s">
        <v>17</v>
      </c>
      <c r="E45" s="62"/>
      <c r="F45" s="62"/>
      <c r="G45" s="62"/>
      <c r="H45" s="62"/>
      <c r="I45" s="62"/>
      <c r="J45" s="63">
        <v>1</v>
      </c>
      <c r="K45" s="52">
        <v>10</v>
      </c>
      <c r="L45" s="52"/>
      <c r="M45" s="52"/>
      <c r="N45" s="52">
        <v>6</v>
      </c>
      <c r="O45" s="52"/>
      <c r="P45" s="52">
        <v>10</v>
      </c>
      <c r="Q45" s="52"/>
      <c r="R45" s="52"/>
      <c r="S45" s="52"/>
      <c r="T45" s="74">
        <f t="shared" si="0"/>
        <v>26</v>
      </c>
      <c r="U45" s="12"/>
      <c r="V45" s="79">
        <f>IF(Indata!C148&lt;0,0,Indata!C148)</f>
        <v>0.02241898148148148</v>
      </c>
      <c r="W45" s="79">
        <f>IF(Indata!D148&lt;0,0,Indata!D148)</f>
        <v>0.0027083333333333343</v>
      </c>
      <c r="X45" s="79">
        <f>IF(Indata!E148&lt;0,0,Indata!E148)</f>
        <v>0.0037615740740740743</v>
      </c>
      <c r="Y45" s="79">
        <f>IF(Indata!F148&lt;0,0,Indata!F148)</f>
        <v>0.009837962962962965</v>
      </c>
      <c r="Z45" s="79">
        <f>IF(Indata!G148&lt;0,0,Indata!G148)</f>
        <v>0.007418981481481482</v>
      </c>
      <c r="AA45" s="79">
        <f>IF(Indata!H148&lt;0,0,Indata!H148)</f>
        <v>0.02013888888888889</v>
      </c>
      <c r="AB45" s="79">
        <f>IF(Indata!I148&lt;0,0,Indata!I148)</f>
        <v>0</v>
      </c>
      <c r="AC45" s="79">
        <f>IF(Indata!J148&lt;0,0,Indata!J148)</f>
        <v>0</v>
      </c>
      <c r="AD45" s="79">
        <f>IF(Indata!K148&lt;0,0,Indata!K148)</f>
        <v>0</v>
      </c>
      <c r="AE45" s="80">
        <f t="shared" si="1"/>
        <v>0.06628472222222223</v>
      </c>
      <c r="AF45" s="46"/>
      <c r="AG45" s="46"/>
      <c r="AH45" s="46"/>
      <c r="AI45" s="46"/>
      <c r="AJ45" s="51"/>
      <c r="AK45" s="98"/>
      <c r="AL45" s="124"/>
      <c r="AM45" s="129"/>
      <c r="AN45" s="99"/>
      <c r="AO45" s="131">
        <f>J45*((K45+L45+N45+O45+P45+U45)/1440+V45+W45+X45+Y45+Z45+AA45)</f>
        <v>0.08434027777777778</v>
      </c>
      <c r="AP45" s="96" t="s">
        <v>145</v>
      </c>
      <c r="AQ45" s="111"/>
      <c r="AR45" s="107"/>
      <c r="AS45" s="107"/>
    </row>
    <row r="46" spans="1:45" ht="25.5">
      <c r="A46" s="58">
        <v>404</v>
      </c>
      <c r="B46" s="59" t="s">
        <v>66</v>
      </c>
      <c r="C46" s="60" t="s">
        <v>119</v>
      </c>
      <c r="D46" s="61" t="s">
        <v>17</v>
      </c>
      <c r="E46" s="62"/>
      <c r="F46" s="62"/>
      <c r="G46" s="62"/>
      <c r="H46" s="62"/>
      <c r="I46" s="62"/>
      <c r="J46" s="62"/>
      <c r="K46" s="52"/>
      <c r="L46" s="52"/>
      <c r="M46" s="52"/>
      <c r="N46" s="52"/>
      <c r="O46" s="52"/>
      <c r="P46" s="52"/>
      <c r="Q46" s="52"/>
      <c r="R46" s="52"/>
      <c r="S46" s="52"/>
      <c r="T46" s="74"/>
      <c r="U46" s="12"/>
      <c r="V46" s="79"/>
      <c r="W46" s="79"/>
      <c r="X46" s="79"/>
      <c r="Y46" s="79"/>
      <c r="Z46" s="79"/>
      <c r="AA46" s="79"/>
      <c r="AB46" s="79"/>
      <c r="AC46" s="79"/>
      <c r="AD46" s="79"/>
      <c r="AE46" s="80"/>
      <c r="AF46" s="46"/>
      <c r="AG46" s="46"/>
      <c r="AH46" s="46"/>
      <c r="AI46" s="46"/>
      <c r="AJ46" s="51"/>
      <c r="AK46" s="98"/>
      <c r="AL46" s="124"/>
      <c r="AM46" s="129"/>
      <c r="AN46" s="99"/>
      <c r="AO46" s="131" t="s">
        <v>73</v>
      </c>
      <c r="AP46" s="96"/>
      <c r="AQ46" s="111"/>
      <c r="AR46" s="107"/>
      <c r="AS46" s="107"/>
    </row>
    <row r="47" spans="1:45" ht="25.5">
      <c r="A47" s="58">
        <v>405</v>
      </c>
      <c r="B47" s="59" t="s">
        <v>67</v>
      </c>
      <c r="C47" s="60" t="s">
        <v>120</v>
      </c>
      <c r="D47" s="61" t="s">
        <v>17</v>
      </c>
      <c r="E47" s="62"/>
      <c r="F47" s="62"/>
      <c r="G47" s="62"/>
      <c r="H47" s="62"/>
      <c r="I47" s="62"/>
      <c r="J47" s="62">
        <v>1</v>
      </c>
      <c r="K47" s="52">
        <v>10</v>
      </c>
      <c r="L47" s="52"/>
      <c r="M47" s="52"/>
      <c r="N47" s="52"/>
      <c r="O47" s="52"/>
      <c r="P47" s="52">
        <v>20</v>
      </c>
      <c r="Q47" s="52"/>
      <c r="R47" s="52"/>
      <c r="S47" s="52">
        <v>20</v>
      </c>
      <c r="T47" s="145">
        <f t="shared" si="0"/>
        <v>50</v>
      </c>
      <c r="U47" s="12"/>
      <c r="V47" s="79">
        <f>IF(Indata!C150&lt;0,0,Indata!C150)</f>
        <v>0.016168981481481475</v>
      </c>
      <c r="W47" s="79">
        <f>IF(Indata!D150&lt;0,0,Indata!D150)</f>
        <v>0.001226851851851853</v>
      </c>
      <c r="X47" s="79">
        <f>IF(Indata!E150&lt;0,0,Indata!E150)</f>
        <v>0.0025462962962962956</v>
      </c>
      <c r="Y47" s="79">
        <f>IF(Indata!F150&lt;0,0,Indata!F150)</f>
        <v>0.008703703703703707</v>
      </c>
      <c r="Z47" s="79">
        <f>IF(Indata!G150&lt;0,0,Indata!G150)</f>
        <v>0.004398148148148148</v>
      </c>
      <c r="AA47" s="79">
        <f>IF(Indata!H150&lt;0,0,Indata!H150)</f>
        <v>0.013414351851851854</v>
      </c>
      <c r="AB47" s="79">
        <f>IF(Indata!I150&lt;0,0,Indata!I150)</f>
        <v>0.017094907407407406</v>
      </c>
      <c r="AC47" s="79">
        <f>IF(Indata!J150&lt;0,0,Indata!J150)</f>
        <v>0.007465277777777777</v>
      </c>
      <c r="AD47" s="79">
        <f>IF(Indata!K150&lt;0,0,Indata!K150)</f>
        <v>0.01800925925925926</v>
      </c>
      <c r="AE47" s="80">
        <f t="shared" si="1"/>
        <v>0.08902777777777779</v>
      </c>
      <c r="AF47" s="46"/>
      <c r="AG47" s="46"/>
      <c r="AH47" s="46"/>
      <c r="AI47" s="46"/>
      <c r="AJ47" s="51"/>
      <c r="AK47" s="98"/>
      <c r="AL47" s="124"/>
      <c r="AM47" s="129"/>
      <c r="AN47" s="99"/>
      <c r="AO47" s="131">
        <f>J47*((K47+L47+N47+O47+P47+U47)/1440+V47+W47+X47+Y47+Z47+AA47)</f>
        <v>0.06729166666666667</v>
      </c>
      <c r="AP47" s="96" t="s">
        <v>146</v>
      </c>
      <c r="AQ47" s="111"/>
      <c r="AR47" s="107"/>
      <c r="AS47" s="107"/>
    </row>
    <row r="48" spans="1:45" ht="15.75">
      <c r="A48" s="134"/>
      <c r="B48" s="135"/>
      <c r="C48" s="135"/>
      <c r="D48" s="136"/>
      <c r="E48" s="136"/>
      <c r="F48" s="136"/>
      <c r="G48" s="136"/>
      <c r="H48" s="136"/>
      <c r="I48" s="136"/>
      <c r="J48" s="136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7"/>
      <c r="AG48" s="7"/>
      <c r="AH48" s="7"/>
      <c r="AI48" s="7"/>
      <c r="AJ48" s="11"/>
      <c r="AK48" s="48"/>
      <c r="AL48" s="48"/>
      <c r="AM48" s="48"/>
      <c r="AN48" s="48"/>
      <c r="AO48" s="49"/>
      <c r="AP48" s="48"/>
      <c r="AQ48" s="10"/>
      <c r="AR48" s="10"/>
      <c r="AS48" s="10"/>
    </row>
    <row r="49" spans="1:42" ht="15.75">
      <c r="A49" s="138"/>
      <c r="B49" s="139" t="s">
        <v>123</v>
      </c>
      <c r="C49" s="140"/>
      <c r="D49" s="141"/>
      <c r="E49" s="142">
        <f aca="true" t="shared" si="5" ref="E49:J49">SUM(E6:E47)</f>
        <v>37</v>
      </c>
      <c r="F49" s="142">
        <f t="shared" si="5"/>
        <v>17</v>
      </c>
      <c r="G49" s="142">
        <f t="shared" si="5"/>
        <v>20</v>
      </c>
      <c r="H49" s="142">
        <f t="shared" si="5"/>
        <v>1</v>
      </c>
      <c r="I49" s="142">
        <f t="shared" si="5"/>
        <v>21</v>
      </c>
      <c r="J49" s="142">
        <f t="shared" si="5"/>
        <v>17</v>
      </c>
      <c r="K49" s="29"/>
      <c r="L49" s="29"/>
      <c r="M49" s="29"/>
      <c r="N49" s="29"/>
      <c r="O49" s="29"/>
      <c r="P49" s="29"/>
      <c r="Q49" s="29"/>
      <c r="R49" s="29"/>
      <c r="S49" s="29"/>
      <c r="T49" s="143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143"/>
      <c r="AF49" s="6"/>
      <c r="AG49" s="6"/>
      <c r="AH49" s="6"/>
      <c r="AI49" s="6"/>
      <c r="AJ49" s="12"/>
      <c r="AK49" s="88"/>
      <c r="AL49" s="89"/>
      <c r="AM49" s="90"/>
      <c r="AN49" s="11"/>
      <c r="AO49" s="91"/>
      <c r="AP49" s="11"/>
    </row>
    <row r="50" spans="1:45" ht="15.75">
      <c r="A50" s="3">
        <v>60</v>
      </c>
      <c r="B50" s="6" t="s">
        <v>8</v>
      </c>
      <c r="C50" s="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6"/>
      <c r="AG50" s="6"/>
      <c r="AH50" s="6"/>
      <c r="AI50" s="6"/>
      <c r="AJ50" s="12"/>
      <c r="AK50" s="48"/>
      <c r="AL50" s="48"/>
      <c r="AM50" s="48"/>
      <c r="AN50" s="48"/>
      <c r="AO50" s="49"/>
      <c r="AP50" s="48"/>
      <c r="AQ50" s="10"/>
      <c r="AR50" s="10"/>
      <c r="AS50" s="10"/>
    </row>
    <row r="51" spans="1:45" ht="15.75">
      <c r="A51" s="6"/>
      <c r="B51" s="144" t="s">
        <v>153</v>
      </c>
      <c r="C51" s="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6"/>
      <c r="AG51" s="6"/>
      <c r="AH51" s="6"/>
      <c r="AI51" s="6"/>
      <c r="AJ51" s="12"/>
      <c r="AK51" s="48"/>
      <c r="AL51" s="48"/>
      <c r="AM51" s="48"/>
      <c r="AN51" s="48"/>
      <c r="AO51" s="49"/>
      <c r="AP51" s="48"/>
      <c r="AQ51" s="10"/>
      <c r="AR51" s="10"/>
      <c r="AS51" s="10"/>
    </row>
    <row r="52" spans="1:45" ht="15.75">
      <c r="A52" s="102" t="s">
        <v>69</v>
      </c>
      <c r="B52" s="102" t="s">
        <v>70</v>
      </c>
      <c r="C52" s="6"/>
      <c r="D52" s="12" t="s">
        <v>17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6"/>
      <c r="AG52" s="6"/>
      <c r="AH52" s="6"/>
      <c r="AI52" s="6"/>
      <c r="AJ52" s="12"/>
      <c r="AK52" s="48"/>
      <c r="AL52" s="48"/>
      <c r="AM52" s="48"/>
      <c r="AN52" s="48"/>
      <c r="AO52" s="49"/>
      <c r="AP52" s="48"/>
      <c r="AQ52" s="10"/>
      <c r="AR52" s="10"/>
      <c r="AS52" s="10"/>
    </row>
    <row r="53" spans="1:45" ht="15.75">
      <c r="A53" s="102" t="s">
        <v>69</v>
      </c>
      <c r="B53" s="102" t="s">
        <v>71</v>
      </c>
      <c r="C53" s="6"/>
      <c r="D53" s="12" t="s">
        <v>18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6"/>
      <c r="AG53" s="6"/>
      <c r="AH53" s="6"/>
      <c r="AI53" s="6"/>
      <c r="AJ53" s="12"/>
      <c r="AK53" s="48"/>
      <c r="AL53" s="48"/>
      <c r="AM53" s="48"/>
      <c r="AN53" s="48"/>
      <c r="AO53" s="49"/>
      <c r="AP53" s="48"/>
      <c r="AQ53" s="10"/>
      <c r="AR53" s="10"/>
      <c r="AS53" s="10"/>
    </row>
    <row r="54" spans="1:45" ht="15.75">
      <c r="A54" s="102" t="s">
        <v>69</v>
      </c>
      <c r="B54" s="102" t="s">
        <v>72</v>
      </c>
      <c r="C54" s="17"/>
      <c r="D54" s="12" t="s">
        <v>19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6"/>
      <c r="AG54" s="6"/>
      <c r="AH54" s="6"/>
      <c r="AI54" s="6"/>
      <c r="AJ54" s="12"/>
      <c r="AK54" s="48"/>
      <c r="AL54" s="48"/>
      <c r="AM54" s="48"/>
      <c r="AN54" s="48"/>
      <c r="AO54" s="49"/>
      <c r="AP54" s="48"/>
      <c r="AQ54" s="10"/>
      <c r="AR54" s="10"/>
      <c r="AS54" s="10"/>
    </row>
    <row r="55" spans="32:45" ht="15.75">
      <c r="AF55" s="7"/>
      <c r="AG55" s="7"/>
      <c r="AH55" s="7"/>
      <c r="AK55" s="48"/>
      <c r="AL55" s="48"/>
      <c r="AM55" s="48"/>
      <c r="AN55" s="48"/>
      <c r="AP55" s="48"/>
      <c r="AQ55" s="10"/>
      <c r="AR55" s="10"/>
      <c r="AS55" s="10"/>
    </row>
    <row r="56" spans="32:34" ht="12.75">
      <c r="AF56" s="7"/>
      <c r="AG56" s="7"/>
      <c r="AH56" s="7"/>
    </row>
  </sheetData>
  <mergeCells count="2">
    <mergeCell ref="V3:AE3"/>
    <mergeCell ref="K3:T3"/>
  </mergeCells>
  <printOptions/>
  <pageMargins left="0.75" right="0.75" top="1" bottom="1" header="0.5" footer="0.5"/>
  <pageSetup horizontalDpi="300" verticalDpi="300" orientation="landscape" paperSize="9" scale="50" r:id="rId1"/>
  <headerFooter alignWithMargins="0">
    <oddHeader>&amp;R&amp;D
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V189"/>
  <sheetViews>
    <sheetView zoomScale="75" zoomScaleNormal="75"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5" sqref="G35"/>
    </sheetView>
  </sheetViews>
  <sheetFormatPr defaultColWidth="9.140625" defaultRowHeight="12.75"/>
  <cols>
    <col min="1" max="1" width="5.28125" style="0" customWidth="1"/>
    <col min="2" max="2" width="15.57421875" style="0" customWidth="1"/>
    <col min="12" max="12" width="7.140625" style="0" hidden="1" customWidth="1"/>
    <col min="13" max="20" width="9.140625" style="0" hidden="1" customWidth="1"/>
    <col min="21" max="21" width="5.28125" style="13" customWidth="1"/>
  </cols>
  <sheetData>
    <row r="3" spans="1:2" ht="15.75">
      <c r="A3" s="10" t="s">
        <v>126</v>
      </c>
      <c r="B3" s="10"/>
    </row>
    <row r="5" spans="1:4" ht="12.75">
      <c r="A5" s="7"/>
      <c r="B5" s="7"/>
      <c r="C5" s="7"/>
      <c r="D5" s="7"/>
    </row>
    <row r="6" spans="1:11" ht="12.75">
      <c r="A6" t="s">
        <v>9</v>
      </c>
      <c r="C6" s="11"/>
      <c r="D6" s="11"/>
      <c r="E6" s="11"/>
      <c r="F6" s="11"/>
      <c r="G6" s="11"/>
      <c r="H6" s="11"/>
      <c r="I6" s="11"/>
      <c r="J6" s="11"/>
      <c r="K6" s="11"/>
    </row>
    <row r="7" spans="1:21" ht="12.75">
      <c r="A7" s="6"/>
      <c r="B7" s="6"/>
      <c r="C7" s="12" t="s">
        <v>1</v>
      </c>
      <c r="D7" s="12" t="s">
        <v>2</v>
      </c>
      <c r="E7" s="12" t="s">
        <v>3</v>
      </c>
      <c r="F7" s="12" t="s">
        <v>4</v>
      </c>
      <c r="G7" s="12" t="s">
        <v>5</v>
      </c>
      <c r="H7" s="12" t="s">
        <v>10</v>
      </c>
      <c r="I7" s="12" t="s">
        <v>11</v>
      </c>
      <c r="J7" s="12" t="s">
        <v>12</v>
      </c>
      <c r="K7" s="12" t="s">
        <v>13</v>
      </c>
      <c r="L7" s="34" t="s">
        <v>1</v>
      </c>
      <c r="M7" s="34" t="s">
        <v>2</v>
      </c>
      <c r="N7" s="34" t="s">
        <v>3</v>
      </c>
      <c r="O7" s="34" t="s">
        <v>4</v>
      </c>
      <c r="P7" s="34" t="s">
        <v>5</v>
      </c>
      <c r="Q7" s="34" t="s">
        <v>10</v>
      </c>
      <c r="R7" s="34" t="s">
        <v>11</v>
      </c>
      <c r="S7" s="34" t="s">
        <v>12</v>
      </c>
      <c r="T7" s="34" t="s">
        <v>13</v>
      </c>
      <c r="U7" s="34" t="s">
        <v>81</v>
      </c>
    </row>
    <row r="8" spans="1:11" ht="12.75">
      <c r="A8" s="6"/>
      <c r="B8" s="6"/>
      <c r="C8" s="20">
        <v>32</v>
      </c>
      <c r="D8" s="20">
        <v>11</v>
      </c>
      <c r="E8" s="20">
        <v>6</v>
      </c>
      <c r="F8" s="20">
        <v>5</v>
      </c>
      <c r="G8" s="20">
        <v>6</v>
      </c>
      <c r="H8" s="20">
        <v>14</v>
      </c>
      <c r="I8" s="20">
        <v>12</v>
      </c>
      <c r="J8" s="20">
        <v>5</v>
      </c>
      <c r="K8" s="20">
        <v>23</v>
      </c>
    </row>
    <row r="9" spans="1:11" ht="12.75">
      <c r="A9" s="25"/>
      <c r="B9" s="25"/>
      <c r="C9" s="6"/>
      <c r="D9" s="6"/>
      <c r="E9" s="6"/>
      <c r="F9" s="6"/>
      <c r="G9" s="6"/>
      <c r="H9" s="6"/>
      <c r="I9" s="6"/>
      <c r="J9" s="6"/>
      <c r="K9" s="6"/>
    </row>
    <row r="10" spans="1:21" ht="25.5">
      <c r="A10" s="31">
        <v>1</v>
      </c>
      <c r="B10" s="32" t="s">
        <v>26</v>
      </c>
      <c r="C10" s="9">
        <v>0.03415509259259259</v>
      </c>
      <c r="D10" s="9">
        <v>0.01025462962962963</v>
      </c>
      <c r="E10" s="9">
        <v>0.007743055555555556</v>
      </c>
      <c r="F10" s="9">
        <v>0.011354166666666667</v>
      </c>
      <c r="G10" s="9">
        <v>0.007326388888888889</v>
      </c>
      <c r="H10" s="9">
        <v>0.028692129629629633</v>
      </c>
      <c r="I10" s="9">
        <v>0.02290509259259259</v>
      </c>
      <c r="J10" s="9">
        <v>0.01050925925925926</v>
      </c>
      <c r="K10" s="9">
        <v>0.02871527777777778</v>
      </c>
      <c r="L10" s="4">
        <f aca="true" t="shared" si="0" ref="L10:T11">IF(C10=0,0,1)</f>
        <v>1</v>
      </c>
      <c r="M10" s="4">
        <f t="shared" si="0"/>
        <v>1</v>
      </c>
      <c r="N10" s="4">
        <f t="shared" si="0"/>
        <v>1</v>
      </c>
      <c r="O10" s="4">
        <f t="shared" si="0"/>
        <v>1</v>
      </c>
      <c r="P10" s="4">
        <f t="shared" si="0"/>
        <v>1</v>
      </c>
      <c r="Q10" s="4">
        <f t="shared" si="0"/>
        <v>1</v>
      </c>
      <c r="R10" s="4">
        <f t="shared" si="0"/>
        <v>1</v>
      </c>
      <c r="S10" s="4">
        <f t="shared" si="0"/>
        <v>1</v>
      </c>
      <c r="T10" s="4">
        <f t="shared" si="0"/>
        <v>1</v>
      </c>
      <c r="U10" s="3">
        <f>SUM(L10:T10)</f>
        <v>9</v>
      </c>
    </row>
    <row r="11" spans="1:21" ht="25.5">
      <c r="A11" s="31">
        <v>2</v>
      </c>
      <c r="B11" s="32" t="s">
        <v>27</v>
      </c>
      <c r="C11" s="9">
        <v>0.04027777777777778</v>
      </c>
      <c r="D11" s="9">
        <v>0.009641203703703704</v>
      </c>
      <c r="E11" s="9">
        <v>0.007094907407407407</v>
      </c>
      <c r="F11" s="9">
        <v>0.009108796296296297</v>
      </c>
      <c r="G11" s="9">
        <v>0.008344907407407409</v>
      </c>
      <c r="H11" s="9">
        <v>0.020185185185185184</v>
      </c>
      <c r="I11" s="9">
        <v>0.021261574074074075</v>
      </c>
      <c r="J11" s="9">
        <v>0.009571759259259259</v>
      </c>
      <c r="K11" s="9">
        <v>0.03395833333333333</v>
      </c>
      <c r="L11" s="4">
        <f t="shared" si="0"/>
        <v>1</v>
      </c>
      <c r="M11" s="4">
        <f t="shared" si="0"/>
        <v>1</v>
      </c>
      <c r="N11" s="4">
        <f t="shared" si="0"/>
        <v>1</v>
      </c>
      <c r="O11" s="4">
        <f t="shared" si="0"/>
        <v>1</v>
      </c>
      <c r="P11" s="4">
        <f t="shared" si="0"/>
        <v>1</v>
      </c>
      <c r="Q11" s="4">
        <f t="shared" si="0"/>
        <v>1</v>
      </c>
      <c r="R11" s="4">
        <f t="shared" si="0"/>
        <v>1</v>
      </c>
      <c r="S11" s="4">
        <f t="shared" si="0"/>
        <v>1</v>
      </c>
      <c r="T11" s="4">
        <f t="shared" si="0"/>
        <v>1</v>
      </c>
      <c r="U11" s="3">
        <f>SUM(L11:T11)</f>
        <v>9</v>
      </c>
    </row>
    <row r="12" spans="1:21" ht="38.25">
      <c r="A12" s="31">
        <v>5</v>
      </c>
      <c r="B12" s="32" t="s">
        <v>28</v>
      </c>
      <c r="C12" s="9">
        <v>0.026550925925925926</v>
      </c>
      <c r="D12" s="9">
        <v>0.006539351851851852</v>
      </c>
      <c r="E12" s="9">
        <v>0.005104166666666667</v>
      </c>
      <c r="F12" s="9">
        <v>0.007025462962962963</v>
      </c>
      <c r="G12" s="9">
        <v>0.005023148148148148</v>
      </c>
      <c r="H12" s="9">
        <v>0.01792824074074074</v>
      </c>
      <c r="I12" s="9">
        <v>0.027997685185185184</v>
      </c>
      <c r="J12" s="9">
        <v>0.00829861111111111</v>
      </c>
      <c r="K12" s="9">
        <v>0.024444444444444446</v>
      </c>
      <c r="L12" s="4">
        <f>IF(C12=0,0,1)</f>
        <v>1</v>
      </c>
      <c r="M12" s="4">
        <f aca="true" t="shared" si="1" ref="M12:T12">IF(D12=0,0,1)</f>
        <v>1</v>
      </c>
      <c r="N12" s="4">
        <f t="shared" si="1"/>
        <v>1</v>
      </c>
      <c r="O12" s="4">
        <f t="shared" si="1"/>
        <v>1</v>
      </c>
      <c r="P12" s="4">
        <f t="shared" si="1"/>
        <v>1</v>
      </c>
      <c r="Q12" s="4">
        <f t="shared" si="1"/>
        <v>1</v>
      </c>
      <c r="R12" s="4">
        <f t="shared" si="1"/>
        <v>1</v>
      </c>
      <c r="S12" s="4">
        <f t="shared" si="1"/>
        <v>1</v>
      </c>
      <c r="T12" s="4">
        <f t="shared" si="1"/>
        <v>1</v>
      </c>
      <c r="U12" s="3">
        <f>SUM(L12:T12)</f>
        <v>9</v>
      </c>
    </row>
    <row r="13" spans="1:21" ht="25.5">
      <c r="A13" s="31">
        <v>6</v>
      </c>
      <c r="B13" s="32" t="s">
        <v>29</v>
      </c>
      <c r="C13" s="9">
        <v>0.03361111111111111</v>
      </c>
      <c r="D13" s="9">
        <v>0.008738425925925926</v>
      </c>
      <c r="E13" s="9">
        <v>0.007094907407407407</v>
      </c>
      <c r="F13" s="9">
        <v>0.008425925925925925</v>
      </c>
      <c r="G13" s="9">
        <v>0.006458333333333333</v>
      </c>
      <c r="H13" s="9">
        <v>0.02290509259259259</v>
      </c>
      <c r="I13" s="9">
        <v>0.025567129629629634</v>
      </c>
      <c r="J13" s="9">
        <v>0.010486111111111111</v>
      </c>
      <c r="K13" s="9">
        <v>0.03439814814814814</v>
      </c>
      <c r="L13" s="4">
        <f aca="true" t="shared" si="2" ref="L13:L51">IF(C13=0,0,1)</f>
        <v>1</v>
      </c>
      <c r="M13" s="4">
        <f aca="true" t="shared" si="3" ref="M13:M51">IF(D13=0,0,1)</f>
        <v>1</v>
      </c>
      <c r="N13" s="4">
        <f aca="true" t="shared" si="4" ref="N13:N51">IF(E13=0,0,1)</f>
        <v>1</v>
      </c>
      <c r="O13" s="4">
        <f aca="true" t="shared" si="5" ref="O13:O51">IF(F13=0,0,1)</f>
        <v>1</v>
      </c>
      <c r="P13" s="4">
        <f aca="true" t="shared" si="6" ref="P13:P51">IF(G13=0,0,1)</f>
        <v>1</v>
      </c>
      <c r="Q13" s="4">
        <f aca="true" t="shared" si="7" ref="Q13:Q51">IF(H13=0,0,1)</f>
        <v>1</v>
      </c>
      <c r="R13" s="4">
        <f aca="true" t="shared" si="8" ref="R13:R51">IF(I13=0,0,1)</f>
        <v>1</v>
      </c>
      <c r="S13" s="4">
        <f aca="true" t="shared" si="9" ref="S13:S51">IF(J13=0,0,1)</f>
        <v>1</v>
      </c>
      <c r="T13" s="4">
        <f aca="true" t="shared" si="10" ref="T13:T51">IF(K13=0,0,1)</f>
        <v>1</v>
      </c>
      <c r="U13" s="3">
        <f aca="true" t="shared" si="11" ref="U13:U51">SUM(L13:T13)</f>
        <v>9</v>
      </c>
    </row>
    <row r="14" spans="1:21" ht="25.5">
      <c r="A14" s="31">
        <v>7</v>
      </c>
      <c r="B14" s="32" t="s">
        <v>30</v>
      </c>
      <c r="C14" s="9">
        <v>0.042465277777777775</v>
      </c>
      <c r="D14" s="9">
        <v>0.00954861111111111</v>
      </c>
      <c r="E14" s="9">
        <v>0.00636574074074074</v>
      </c>
      <c r="F14" s="9">
        <v>0.011956018518518517</v>
      </c>
      <c r="G14" s="9">
        <v>0.008252314814814815</v>
      </c>
      <c r="H14" s="9">
        <v>0.031018518518518515</v>
      </c>
      <c r="I14" s="9">
        <v>0.03826388888888889</v>
      </c>
      <c r="J14" s="9">
        <v>0.016076388888888887</v>
      </c>
      <c r="K14" s="9">
        <v>0.046238425925925926</v>
      </c>
      <c r="L14" s="4">
        <f t="shared" si="2"/>
        <v>1</v>
      </c>
      <c r="M14" s="4">
        <f t="shared" si="3"/>
        <v>1</v>
      </c>
      <c r="N14" s="4">
        <f t="shared" si="4"/>
        <v>1</v>
      </c>
      <c r="O14" s="4">
        <f t="shared" si="5"/>
        <v>1</v>
      </c>
      <c r="P14" s="4">
        <f t="shared" si="6"/>
        <v>1</v>
      </c>
      <c r="Q14" s="4">
        <f t="shared" si="7"/>
        <v>1</v>
      </c>
      <c r="R14" s="4">
        <f t="shared" si="8"/>
        <v>1</v>
      </c>
      <c r="S14" s="4">
        <f t="shared" si="9"/>
        <v>1</v>
      </c>
      <c r="T14" s="4">
        <f t="shared" si="10"/>
        <v>1</v>
      </c>
      <c r="U14" s="3">
        <f t="shared" si="11"/>
        <v>9</v>
      </c>
    </row>
    <row r="15" spans="1:21" ht="25.5">
      <c r="A15" s="31">
        <v>101</v>
      </c>
      <c r="B15" s="32" t="s">
        <v>31</v>
      </c>
      <c r="C15" s="9">
        <v>0.04297453703703704</v>
      </c>
      <c r="D15" s="9">
        <v>0.00954861111111111</v>
      </c>
      <c r="E15" s="9">
        <v>0.007511574074074074</v>
      </c>
      <c r="F15" s="9">
        <v>0.01324074074074074</v>
      </c>
      <c r="G15" s="9">
        <v>0.009097222222222222</v>
      </c>
      <c r="H15" s="9">
        <v>0.02597222222222222</v>
      </c>
      <c r="I15" s="9">
        <v>0.028773148148148145</v>
      </c>
      <c r="J15" s="9">
        <v>0.01266203703703704</v>
      </c>
      <c r="K15" s="9">
        <v>0.036377314814814814</v>
      </c>
      <c r="L15" s="4">
        <f t="shared" si="2"/>
        <v>1</v>
      </c>
      <c r="M15" s="4">
        <f t="shared" si="3"/>
        <v>1</v>
      </c>
      <c r="N15" s="4">
        <f t="shared" si="4"/>
        <v>1</v>
      </c>
      <c r="O15" s="4">
        <f t="shared" si="5"/>
        <v>1</v>
      </c>
      <c r="P15" s="4">
        <f t="shared" si="6"/>
        <v>1</v>
      </c>
      <c r="Q15" s="4">
        <f t="shared" si="7"/>
        <v>1</v>
      </c>
      <c r="R15" s="4">
        <f t="shared" si="8"/>
        <v>1</v>
      </c>
      <c r="S15" s="4">
        <f t="shared" si="9"/>
        <v>1</v>
      </c>
      <c r="T15" s="4">
        <f t="shared" si="10"/>
        <v>1</v>
      </c>
      <c r="U15" s="3">
        <f t="shared" si="11"/>
        <v>9</v>
      </c>
    </row>
    <row r="16" spans="1:21" ht="25.5">
      <c r="A16" s="31">
        <v>102</v>
      </c>
      <c r="B16" s="32" t="s">
        <v>32</v>
      </c>
      <c r="C16" s="9">
        <v>0.036967592592592594</v>
      </c>
      <c r="D16" s="9">
        <v>0.009583333333333334</v>
      </c>
      <c r="E16" s="9">
        <v>0.006793981481481482</v>
      </c>
      <c r="F16" s="9">
        <v>0.007534722222222221</v>
      </c>
      <c r="G16" s="9">
        <v>0.006631944444444445</v>
      </c>
      <c r="H16" s="9">
        <v>0.03243055555555556</v>
      </c>
      <c r="I16" s="9">
        <v>0.02461805555555556</v>
      </c>
      <c r="J16" s="9">
        <v>0.009849537037037037</v>
      </c>
      <c r="K16" s="9">
        <v>0.041226851851851855</v>
      </c>
      <c r="L16" s="4">
        <f t="shared" si="2"/>
        <v>1</v>
      </c>
      <c r="M16" s="4">
        <f t="shared" si="3"/>
        <v>1</v>
      </c>
      <c r="N16" s="4">
        <f t="shared" si="4"/>
        <v>1</v>
      </c>
      <c r="O16" s="4">
        <f t="shared" si="5"/>
        <v>1</v>
      </c>
      <c r="P16" s="4">
        <f t="shared" si="6"/>
        <v>1</v>
      </c>
      <c r="Q16" s="4">
        <f t="shared" si="7"/>
        <v>1</v>
      </c>
      <c r="R16" s="4">
        <f t="shared" si="8"/>
        <v>1</v>
      </c>
      <c r="S16" s="4">
        <f t="shared" si="9"/>
        <v>1</v>
      </c>
      <c r="T16" s="4">
        <f t="shared" si="10"/>
        <v>1</v>
      </c>
      <c r="U16" s="3">
        <f t="shared" si="11"/>
        <v>9</v>
      </c>
    </row>
    <row r="17" spans="1:21" ht="25.5">
      <c r="A17" s="31">
        <v>201</v>
      </c>
      <c r="B17" s="32" t="s">
        <v>33</v>
      </c>
      <c r="C17" s="9">
        <v>0.03295138888888889</v>
      </c>
      <c r="D17" s="9">
        <v>0.007060185185185184</v>
      </c>
      <c r="E17" s="9">
        <v>0.008194444444444445</v>
      </c>
      <c r="F17" s="9">
        <v>0.009872685185185186</v>
      </c>
      <c r="G17" s="9">
        <v>0.006388888888888888</v>
      </c>
      <c r="H17" s="9">
        <v>0.021354166666666664</v>
      </c>
      <c r="I17" s="9">
        <v>0.022777777777777775</v>
      </c>
      <c r="J17" s="9">
        <v>0.011064814814814814</v>
      </c>
      <c r="K17" s="9">
        <v>0.04398148148148148</v>
      </c>
      <c r="L17" s="4">
        <f t="shared" si="2"/>
        <v>1</v>
      </c>
      <c r="M17" s="4">
        <f t="shared" si="3"/>
        <v>1</v>
      </c>
      <c r="N17" s="4">
        <f t="shared" si="4"/>
        <v>1</v>
      </c>
      <c r="O17" s="4">
        <f t="shared" si="5"/>
        <v>1</v>
      </c>
      <c r="P17" s="4">
        <f t="shared" si="6"/>
        <v>1</v>
      </c>
      <c r="Q17" s="4">
        <f t="shared" si="7"/>
        <v>1</v>
      </c>
      <c r="R17" s="4">
        <f t="shared" si="8"/>
        <v>1</v>
      </c>
      <c r="S17" s="4">
        <f t="shared" si="9"/>
        <v>1</v>
      </c>
      <c r="T17" s="4">
        <f t="shared" si="10"/>
        <v>1</v>
      </c>
      <c r="U17" s="3">
        <f t="shared" si="11"/>
        <v>9</v>
      </c>
    </row>
    <row r="18" spans="1:21" ht="25.5">
      <c r="A18" s="31">
        <v>202</v>
      </c>
      <c r="B18" s="32" t="s">
        <v>34</v>
      </c>
      <c r="C18" s="9">
        <v>0.03591435185185186</v>
      </c>
      <c r="D18" s="9">
        <v>0.01064814814814815</v>
      </c>
      <c r="E18" s="9">
        <v>0.00693287037037037</v>
      </c>
      <c r="F18" s="9">
        <v>0.008773148148148148</v>
      </c>
      <c r="G18" s="9">
        <v>0.006666666666666667</v>
      </c>
      <c r="H18" s="9">
        <v>0.02388888888888889</v>
      </c>
      <c r="I18" s="9">
        <v>0.02625</v>
      </c>
      <c r="J18" s="9">
        <v>0.011574074074074075</v>
      </c>
      <c r="K18" s="9">
        <v>0.03310185185185185</v>
      </c>
      <c r="L18" s="4">
        <f t="shared" si="2"/>
        <v>1</v>
      </c>
      <c r="M18" s="4">
        <f t="shared" si="3"/>
        <v>1</v>
      </c>
      <c r="N18" s="4">
        <f t="shared" si="4"/>
        <v>1</v>
      </c>
      <c r="O18" s="4">
        <f t="shared" si="5"/>
        <v>1</v>
      </c>
      <c r="P18" s="4">
        <f t="shared" si="6"/>
        <v>1</v>
      </c>
      <c r="Q18" s="4">
        <f t="shared" si="7"/>
        <v>1</v>
      </c>
      <c r="R18" s="4">
        <f t="shared" si="8"/>
        <v>1</v>
      </c>
      <c r="S18" s="4">
        <f t="shared" si="9"/>
        <v>1</v>
      </c>
      <c r="T18" s="4">
        <f t="shared" si="10"/>
        <v>1</v>
      </c>
      <c r="U18" s="3">
        <f t="shared" si="11"/>
        <v>9</v>
      </c>
    </row>
    <row r="19" spans="1:21" ht="25.5">
      <c r="A19" s="31">
        <v>203</v>
      </c>
      <c r="B19" s="32" t="s">
        <v>35</v>
      </c>
      <c r="C19" s="9">
        <v>0.02925925925925926</v>
      </c>
      <c r="D19" s="9">
        <v>0.007094907407407407</v>
      </c>
      <c r="E19" s="9">
        <v>0.005127314814814815</v>
      </c>
      <c r="F19" s="9">
        <v>0.007361111111111111</v>
      </c>
      <c r="G19" s="9">
        <v>0.005219907407407407</v>
      </c>
      <c r="H19" s="9">
        <v>0.025636574074074072</v>
      </c>
      <c r="I19" s="9">
        <v>0.013703703703703704</v>
      </c>
      <c r="J19" s="9">
        <v>0.00832175925925926</v>
      </c>
      <c r="K19" s="9">
        <v>0.029097222222222222</v>
      </c>
      <c r="L19" s="4">
        <f t="shared" si="2"/>
        <v>1</v>
      </c>
      <c r="M19" s="4">
        <f t="shared" si="3"/>
        <v>1</v>
      </c>
      <c r="N19" s="4">
        <f t="shared" si="4"/>
        <v>1</v>
      </c>
      <c r="O19" s="4">
        <f t="shared" si="5"/>
        <v>1</v>
      </c>
      <c r="P19" s="4">
        <f t="shared" si="6"/>
        <v>1</v>
      </c>
      <c r="Q19" s="4">
        <f t="shared" si="7"/>
        <v>1</v>
      </c>
      <c r="R19" s="4">
        <f t="shared" si="8"/>
        <v>1</v>
      </c>
      <c r="S19" s="4">
        <f t="shared" si="9"/>
        <v>1</v>
      </c>
      <c r="T19" s="4">
        <f t="shared" si="10"/>
        <v>1</v>
      </c>
      <c r="U19" s="3">
        <f t="shared" si="11"/>
        <v>9</v>
      </c>
    </row>
    <row r="20" spans="1:21" ht="25.5">
      <c r="A20" s="31">
        <v>204</v>
      </c>
      <c r="B20" s="32" t="s">
        <v>36</v>
      </c>
      <c r="C20" s="9">
        <v>0.03026620370370371</v>
      </c>
      <c r="D20" s="9">
        <v>0.0071875</v>
      </c>
      <c r="E20" s="9">
        <v>0.006435185185185186</v>
      </c>
      <c r="F20" s="9">
        <v>0.008553240740740741</v>
      </c>
      <c r="G20" s="9">
        <v>0.006006944444444444</v>
      </c>
      <c r="H20" s="9">
        <v>0.02005787037037037</v>
      </c>
      <c r="I20" s="9">
        <v>0.028391203703703707</v>
      </c>
      <c r="J20" s="9">
        <v>0.009386574074074075</v>
      </c>
      <c r="K20" s="9">
        <v>0.028182870370370372</v>
      </c>
      <c r="L20" s="4">
        <f t="shared" si="2"/>
        <v>1</v>
      </c>
      <c r="M20" s="4">
        <f t="shared" si="3"/>
        <v>1</v>
      </c>
      <c r="N20" s="4">
        <f t="shared" si="4"/>
        <v>1</v>
      </c>
      <c r="O20" s="4">
        <f t="shared" si="5"/>
        <v>1</v>
      </c>
      <c r="P20" s="4">
        <f t="shared" si="6"/>
        <v>1</v>
      </c>
      <c r="Q20" s="4">
        <f t="shared" si="7"/>
        <v>1</v>
      </c>
      <c r="R20" s="4">
        <f t="shared" si="8"/>
        <v>1</v>
      </c>
      <c r="S20" s="4">
        <f t="shared" si="9"/>
        <v>1</v>
      </c>
      <c r="T20" s="4">
        <f t="shared" si="10"/>
        <v>1</v>
      </c>
      <c r="U20" s="3">
        <f t="shared" si="11"/>
        <v>9</v>
      </c>
    </row>
    <row r="21" spans="1:21" ht="38.25">
      <c r="A21" s="31">
        <v>205</v>
      </c>
      <c r="B21" s="32" t="s">
        <v>37</v>
      </c>
      <c r="C21" s="9">
        <v>0.03241898148148148</v>
      </c>
      <c r="D21" s="9">
        <v>0.00880787037037037</v>
      </c>
      <c r="E21" s="9">
        <v>0.006898148148148149</v>
      </c>
      <c r="F21" s="9">
        <v>0.008263888888888888</v>
      </c>
      <c r="G21" s="9">
        <v>0.0059490740740740745</v>
      </c>
      <c r="H21" s="9">
        <v>0.020925925925925928</v>
      </c>
      <c r="I21" s="9">
        <v>0.02704861111111111</v>
      </c>
      <c r="J21" s="9">
        <v>0.00832175925925926</v>
      </c>
      <c r="K21" s="9">
        <v>0.028275462962962964</v>
      </c>
      <c r="L21" s="4">
        <f t="shared" si="2"/>
        <v>1</v>
      </c>
      <c r="M21" s="4">
        <f t="shared" si="3"/>
        <v>1</v>
      </c>
      <c r="N21" s="4">
        <f t="shared" si="4"/>
        <v>1</v>
      </c>
      <c r="O21" s="4">
        <f t="shared" si="5"/>
        <v>1</v>
      </c>
      <c r="P21" s="4">
        <f t="shared" si="6"/>
        <v>1</v>
      </c>
      <c r="Q21" s="4">
        <f t="shared" si="7"/>
        <v>1</v>
      </c>
      <c r="R21" s="4">
        <f t="shared" si="8"/>
        <v>1</v>
      </c>
      <c r="S21" s="4">
        <f t="shared" si="9"/>
        <v>1</v>
      </c>
      <c r="T21" s="4">
        <f t="shared" si="10"/>
        <v>1</v>
      </c>
      <c r="U21" s="3">
        <f t="shared" si="11"/>
        <v>9</v>
      </c>
    </row>
    <row r="22" spans="1:21" ht="38.25">
      <c r="A22" s="31">
        <v>206</v>
      </c>
      <c r="B22" s="32" t="s">
        <v>38</v>
      </c>
      <c r="C22" s="9">
        <v>0.02710648148148148</v>
      </c>
      <c r="D22" s="9">
        <v>0.007141203703703704</v>
      </c>
      <c r="E22" s="9">
        <v>0.005555555555555556</v>
      </c>
      <c r="F22" s="9">
        <v>0.007245370370370371</v>
      </c>
      <c r="G22" s="9">
        <v>0.0053125</v>
      </c>
      <c r="H22" s="9">
        <v>0.024039351851851853</v>
      </c>
      <c r="I22" s="9">
        <v>0.021458333333333333</v>
      </c>
      <c r="J22" s="9">
        <v>0.008020833333333333</v>
      </c>
      <c r="K22" s="9">
        <v>0.02943287037037037</v>
      </c>
      <c r="L22" s="4">
        <f t="shared" si="2"/>
        <v>1</v>
      </c>
      <c r="M22" s="4">
        <f t="shared" si="3"/>
        <v>1</v>
      </c>
      <c r="N22" s="4">
        <f t="shared" si="4"/>
        <v>1</v>
      </c>
      <c r="O22" s="4">
        <f t="shared" si="5"/>
        <v>1</v>
      </c>
      <c r="P22" s="4">
        <f t="shared" si="6"/>
        <v>1</v>
      </c>
      <c r="Q22" s="4">
        <f t="shared" si="7"/>
        <v>1</v>
      </c>
      <c r="R22" s="4">
        <f t="shared" si="8"/>
        <v>1</v>
      </c>
      <c r="S22" s="4">
        <f t="shared" si="9"/>
        <v>1</v>
      </c>
      <c r="T22" s="4">
        <f t="shared" si="10"/>
        <v>1</v>
      </c>
      <c r="U22" s="3">
        <f t="shared" si="11"/>
        <v>9</v>
      </c>
    </row>
    <row r="23" spans="1:21" ht="25.5">
      <c r="A23" s="31">
        <v>207</v>
      </c>
      <c r="B23" s="32" t="s">
        <v>39</v>
      </c>
      <c r="C23" s="9">
        <v>0.026759259259259257</v>
      </c>
      <c r="D23" s="9">
        <v>0.006782407407407408</v>
      </c>
      <c r="E23" s="9">
        <v>0.005844907407407407</v>
      </c>
      <c r="F23" s="9">
        <v>0.007847222222222222</v>
      </c>
      <c r="G23" s="9">
        <v>0.005509259259259259</v>
      </c>
      <c r="H23" s="9">
        <v>0.028449074074074075</v>
      </c>
      <c r="I23" s="9">
        <v>0.019537037037037037</v>
      </c>
      <c r="J23" s="9">
        <v>0.008344907407407409</v>
      </c>
      <c r="K23" s="9">
        <v>0.02542824074074074</v>
      </c>
      <c r="L23" s="4">
        <f t="shared" si="2"/>
        <v>1</v>
      </c>
      <c r="M23" s="4">
        <f t="shared" si="3"/>
        <v>1</v>
      </c>
      <c r="N23" s="4">
        <f t="shared" si="4"/>
        <v>1</v>
      </c>
      <c r="O23" s="4">
        <f t="shared" si="5"/>
        <v>1</v>
      </c>
      <c r="P23" s="4">
        <f t="shared" si="6"/>
        <v>1</v>
      </c>
      <c r="Q23" s="4">
        <f t="shared" si="7"/>
        <v>1</v>
      </c>
      <c r="R23" s="4">
        <f t="shared" si="8"/>
        <v>1</v>
      </c>
      <c r="S23" s="4">
        <f t="shared" si="9"/>
        <v>1</v>
      </c>
      <c r="T23" s="4">
        <f t="shared" si="10"/>
        <v>1</v>
      </c>
      <c r="U23" s="3">
        <f t="shared" si="11"/>
        <v>9</v>
      </c>
    </row>
    <row r="24" spans="1:21" ht="25.5">
      <c r="A24" s="31">
        <v>314</v>
      </c>
      <c r="B24" s="32" t="s">
        <v>40</v>
      </c>
      <c r="C24" s="9">
        <v>0.030625</v>
      </c>
      <c r="D24" s="9">
        <v>0.006574074074074073</v>
      </c>
      <c r="E24" s="9">
        <v>0.007905092592592592</v>
      </c>
      <c r="F24" s="9">
        <v>0.007881944444444443</v>
      </c>
      <c r="G24" s="9">
        <v>0.005671296296296296</v>
      </c>
      <c r="H24" s="9">
        <v>0.018148148148148146</v>
      </c>
      <c r="I24" s="9">
        <v>0.013645833333333331</v>
      </c>
      <c r="J24" s="9">
        <v>0.011712962962962965</v>
      </c>
      <c r="K24" s="9">
        <v>0.03090277777777778</v>
      </c>
      <c r="L24" s="4">
        <f t="shared" si="2"/>
        <v>1</v>
      </c>
      <c r="M24" s="4">
        <f t="shared" si="3"/>
        <v>1</v>
      </c>
      <c r="N24" s="4">
        <f t="shared" si="4"/>
        <v>1</v>
      </c>
      <c r="O24" s="4">
        <f t="shared" si="5"/>
        <v>1</v>
      </c>
      <c r="P24" s="4">
        <f t="shared" si="6"/>
        <v>1</v>
      </c>
      <c r="Q24" s="4">
        <f t="shared" si="7"/>
        <v>1</v>
      </c>
      <c r="R24" s="4">
        <f t="shared" si="8"/>
        <v>1</v>
      </c>
      <c r="S24" s="4">
        <f t="shared" si="9"/>
        <v>1</v>
      </c>
      <c r="T24" s="4">
        <f t="shared" si="10"/>
        <v>1</v>
      </c>
      <c r="U24" s="3">
        <f t="shared" si="11"/>
        <v>9</v>
      </c>
    </row>
    <row r="25" spans="1:21" ht="25.5">
      <c r="A25" s="31">
        <v>208</v>
      </c>
      <c r="B25" s="32" t="s">
        <v>41</v>
      </c>
      <c r="C25" s="9">
        <v>0.027280092592592592</v>
      </c>
      <c r="D25" s="9">
        <v>0.006550925925925926</v>
      </c>
      <c r="E25" s="9">
        <v>0.005358796296296296</v>
      </c>
      <c r="F25" s="9">
        <v>0.008842592592592591</v>
      </c>
      <c r="G25" s="9">
        <v>0.005162037037037037</v>
      </c>
      <c r="H25" s="9">
        <v>0.021400462962962965</v>
      </c>
      <c r="I25" s="9">
        <v>0.02065972222222222</v>
      </c>
      <c r="J25" s="9">
        <v>0.009606481481481481</v>
      </c>
      <c r="K25" s="9">
        <v>0.023472222222222217</v>
      </c>
      <c r="L25" s="4">
        <f t="shared" si="2"/>
        <v>1</v>
      </c>
      <c r="M25" s="4">
        <f t="shared" si="3"/>
        <v>1</v>
      </c>
      <c r="N25" s="4">
        <f t="shared" si="4"/>
        <v>1</v>
      </c>
      <c r="O25" s="4">
        <f t="shared" si="5"/>
        <v>1</v>
      </c>
      <c r="P25" s="4">
        <f t="shared" si="6"/>
        <v>1</v>
      </c>
      <c r="Q25" s="4">
        <f t="shared" si="7"/>
        <v>1</v>
      </c>
      <c r="R25" s="4">
        <f t="shared" si="8"/>
        <v>1</v>
      </c>
      <c r="S25" s="4">
        <f t="shared" si="9"/>
        <v>1</v>
      </c>
      <c r="T25" s="4">
        <f t="shared" si="10"/>
        <v>1</v>
      </c>
      <c r="U25" s="3">
        <f t="shared" si="11"/>
        <v>9</v>
      </c>
    </row>
    <row r="26" spans="1:21" ht="25.5">
      <c r="A26" s="31">
        <v>209</v>
      </c>
      <c r="B26" s="32" t="s">
        <v>42</v>
      </c>
      <c r="C26" s="9">
        <v>0.03459490740740741</v>
      </c>
      <c r="D26" s="9">
        <v>0.008032407407407407</v>
      </c>
      <c r="E26" s="9">
        <v>0.006284722222222223</v>
      </c>
      <c r="F26" s="9">
        <v>0.0090625</v>
      </c>
      <c r="G26" s="9">
        <v>0.006215277777777777</v>
      </c>
      <c r="H26" s="9">
        <v>0.016701388888888887</v>
      </c>
      <c r="I26" s="9">
        <v>0.018541666666666668</v>
      </c>
      <c r="J26" s="9">
        <v>0.010289351851851852</v>
      </c>
      <c r="K26" s="9">
        <v>0.025439814814814814</v>
      </c>
      <c r="L26" s="4">
        <f t="shared" si="2"/>
        <v>1</v>
      </c>
      <c r="M26" s="4">
        <f t="shared" si="3"/>
        <v>1</v>
      </c>
      <c r="N26" s="4">
        <f t="shared" si="4"/>
        <v>1</v>
      </c>
      <c r="O26" s="4">
        <f t="shared" si="5"/>
        <v>1</v>
      </c>
      <c r="P26" s="4">
        <f t="shared" si="6"/>
        <v>1</v>
      </c>
      <c r="Q26" s="4">
        <f t="shared" si="7"/>
        <v>1</v>
      </c>
      <c r="R26" s="4">
        <f t="shared" si="8"/>
        <v>1</v>
      </c>
      <c r="S26" s="4">
        <f t="shared" si="9"/>
        <v>1</v>
      </c>
      <c r="T26" s="4">
        <f t="shared" si="10"/>
        <v>1</v>
      </c>
      <c r="U26" s="3">
        <f t="shared" si="11"/>
        <v>9</v>
      </c>
    </row>
    <row r="27" spans="1:21" ht="25.5">
      <c r="A27" s="31">
        <v>210</v>
      </c>
      <c r="B27" s="32" t="s">
        <v>43</v>
      </c>
      <c r="C27" s="9">
        <v>0.03228009259259259</v>
      </c>
      <c r="D27" s="9">
        <v>0.008194444444444445</v>
      </c>
      <c r="E27" s="9">
        <v>0.007754629629629629</v>
      </c>
      <c r="F27" s="9">
        <v>0.010590277777777777</v>
      </c>
      <c r="G27" s="9">
        <v>0.007673611111111111</v>
      </c>
      <c r="H27" s="9">
        <v>0.02085648148148148</v>
      </c>
      <c r="I27" s="9">
        <v>0.02224537037037037</v>
      </c>
      <c r="J27" s="9">
        <v>0.011041666666666667</v>
      </c>
      <c r="K27" s="9">
        <v>0.03678240740740741</v>
      </c>
      <c r="L27" s="4">
        <f t="shared" si="2"/>
        <v>1</v>
      </c>
      <c r="M27" s="4">
        <f t="shared" si="3"/>
        <v>1</v>
      </c>
      <c r="N27" s="4">
        <f t="shared" si="4"/>
        <v>1</v>
      </c>
      <c r="O27" s="4">
        <f t="shared" si="5"/>
        <v>1</v>
      </c>
      <c r="P27" s="4">
        <f t="shared" si="6"/>
        <v>1</v>
      </c>
      <c r="Q27" s="4">
        <f t="shared" si="7"/>
        <v>1</v>
      </c>
      <c r="R27" s="4">
        <f t="shared" si="8"/>
        <v>1</v>
      </c>
      <c r="S27" s="4">
        <f t="shared" si="9"/>
        <v>1</v>
      </c>
      <c r="T27" s="4">
        <f t="shared" si="10"/>
        <v>1</v>
      </c>
      <c r="U27" s="3">
        <f t="shared" si="11"/>
        <v>9</v>
      </c>
    </row>
    <row r="28" spans="1:21" ht="38.25">
      <c r="A28" s="31">
        <v>211</v>
      </c>
      <c r="B28" s="32" t="s">
        <v>44</v>
      </c>
      <c r="C28" s="9">
        <v>0.03221064814814815</v>
      </c>
      <c r="D28" s="9">
        <v>0.008506944444444444</v>
      </c>
      <c r="E28" s="9">
        <v>0.006875</v>
      </c>
      <c r="F28" s="9">
        <v>0.0109375</v>
      </c>
      <c r="G28" s="9">
        <v>0.007511574074074074</v>
      </c>
      <c r="H28" s="9">
        <v>0.028136574074074074</v>
      </c>
      <c r="I28" s="9">
        <v>0.03005787037037037</v>
      </c>
      <c r="J28" s="9">
        <v>0.010127314814814815</v>
      </c>
      <c r="K28" s="9">
        <v>0.02939814814814815</v>
      </c>
      <c r="L28" s="4">
        <f t="shared" si="2"/>
        <v>1</v>
      </c>
      <c r="M28" s="4">
        <f t="shared" si="3"/>
        <v>1</v>
      </c>
      <c r="N28" s="4">
        <f t="shared" si="4"/>
        <v>1</v>
      </c>
      <c r="O28" s="4">
        <f t="shared" si="5"/>
        <v>1</v>
      </c>
      <c r="P28" s="4">
        <f t="shared" si="6"/>
        <v>1</v>
      </c>
      <c r="Q28" s="4">
        <f t="shared" si="7"/>
        <v>1</v>
      </c>
      <c r="R28" s="4">
        <f t="shared" si="8"/>
        <v>1</v>
      </c>
      <c r="S28" s="4">
        <f t="shared" si="9"/>
        <v>1</v>
      </c>
      <c r="T28" s="4">
        <f t="shared" si="10"/>
        <v>1</v>
      </c>
      <c r="U28" s="3">
        <f t="shared" si="11"/>
        <v>9</v>
      </c>
    </row>
    <row r="29" spans="1:21" ht="25.5">
      <c r="A29" s="31">
        <v>212</v>
      </c>
      <c r="B29" s="32" t="s">
        <v>45</v>
      </c>
      <c r="C29" s="9">
        <v>0.02988425925925926</v>
      </c>
      <c r="D29" s="9">
        <v>0.0071875</v>
      </c>
      <c r="E29" s="9">
        <v>0.005578703703703704</v>
      </c>
      <c r="F29" s="9">
        <v>0.00880787037037037</v>
      </c>
      <c r="G29" s="9">
        <v>0.006030092592592593</v>
      </c>
      <c r="H29" s="9">
        <v>0.019108796296296294</v>
      </c>
      <c r="I29" s="9">
        <v>0.019085648148148147</v>
      </c>
      <c r="J29" s="9">
        <v>0.008935185185185187</v>
      </c>
      <c r="K29" s="9">
        <v>0.02533564814814815</v>
      </c>
      <c r="L29" s="4">
        <f t="shared" si="2"/>
        <v>1</v>
      </c>
      <c r="M29" s="4">
        <f t="shared" si="3"/>
        <v>1</v>
      </c>
      <c r="N29" s="4">
        <f t="shared" si="4"/>
        <v>1</v>
      </c>
      <c r="O29" s="4">
        <f t="shared" si="5"/>
        <v>1</v>
      </c>
      <c r="P29" s="4">
        <f t="shared" si="6"/>
        <v>1</v>
      </c>
      <c r="Q29" s="4">
        <f t="shared" si="7"/>
        <v>1</v>
      </c>
      <c r="R29" s="4">
        <f t="shared" si="8"/>
        <v>1</v>
      </c>
      <c r="S29" s="4">
        <f t="shared" si="9"/>
        <v>1</v>
      </c>
      <c r="T29" s="4">
        <f t="shared" si="10"/>
        <v>1</v>
      </c>
      <c r="U29" s="3">
        <f t="shared" si="11"/>
        <v>9</v>
      </c>
    </row>
    <row r="30" spans="1:21" ht="38.25">
      <c r="A30" s="31">
        <v>213</v>
      </c>
      <c r="B30" s="32" t="s">
        <v>46</v>
      </c>
      <c r="C30" s="9">
        <v>0.03451388888888889</v>
      </c>
      <c r="D30" s="9">
        <v>0.007476851851851853</v>
      </c>
      <c r="E30" s="9">
        <v>0.006527777777777778</v>
      </c>
      <c r="F30" s="9">
        <v>0.010266203703703703</v>
      </c>
      <c r="G30" s="9">
        <v>0.006921296296296297</v>
      </c>
      <c r="H30" s="9">
        <v>0.018657407407407407</v>
      </c>
      <c r="I30" s="9">
        <v>0.01940972222222222</v>
      </c>
      <c r="J30" s="9">
        <v>0.009976851851851853</v>
      </c>
      <c r="K30" s="9">
        <v>0.02487268518518519</v>
      </c>
      <c r="L30" s="4">
        <f t="shared" si="2"/>
        <v>1</v>
      </c>
      <c r="M30" s="4">
        <f t="shared" si="3"/>
        <v>1</v>
      </c>
      <c r="N30" s="4">
        <f t="shared" si="4"/>
        <v>1</v>
      </c>
      <c r="O30" s="4">
        <f t="shared" si="5"/>
        <v>1</v>
      </c>
      <c r="P30" s="4">
        <f t="shared" si="6"/>
        <v>1</v>
      </c>
      <c r="Q30" s="4">
        <f t="shared" si="7"/>
        <v>1</v>
      </c>
      <c r="R30" s="4">
        <f t="shared" si="8"/>
        <v>1</v>
      </c>
      <c r="S30" s="4">
        <f t="shared" si="9"/>
        <v>1</v>
      </c>
      <c r="T30" s="4">
        <f t="shared" si="10"/>
        <v>1</v>
      </c>
      <c r="U30" s="3">
        <f t="shared" si="11"/>
        <v>9</v>
      </c>
    </row>
    <row r="31" spans="1:21" ht="38.25">
      <c r="A31" s="31">
        <v>214</v>
      </c>
      <c r="B31" s="32" t="s">
        <v>47</v>
      </c>
      <c r="C31" s="9">
        <v>0.02638888888888889</v>
      </c>
      <c r="D31" s="9">
        <v>0.0066782407407407415</v>
      </c>
      <c r="E31" s="9">
        <v>0.005300925925925925</v>
      </c>
      <c r="F31" s="9">
        <v>0.007881944444444443</v>
      </c>
      <c r="G31" s="9">
        <v>0.005601851851851852</v>
      </c>
      <c r="H31" s="9">
        <v>0.019537037037037037</v>
      </c>
      <c r="I31" s="9">
        <v>0.022604166666666665</v>
      </c>
      <c r="J31" s="9">
        <v>0.009363425925925926</v>
      </c>
      <c r="K31" s="9">
        <v>0.02946759259259259</v>
      </c>
      <c r="L31" s="4">
        <f t="shared" si="2"/>
        <v>1</v>
      </c>
      <c r="M31" s="4">
        <f t="shared" si="3"/>
        <v>1</v>
      </c>
      <c r="N31" s="4">
        <f t="shared" si="4"/>
        <v>1</v>
      </c>
      <c r="O31" s="4">
        <f t="shared" si="5"/>
        <v>1</v>
      </c>
      <c r="P31" s="4">
        <f t="shared" si="6"/>
        <v>1</v>
      </c>
      <c r="Q31" s="4">
        <f t="shared" si="7"/>
        <v>1</v>
      </c>
      <c r="R31" s="4">
        <f t="shared" si="8"/>
        <v>1</v>
      </c>
      <c r="S31" s="4">
        <f t="shared" si="9"/>
        <v>1</v>
      </c>
      <c r="T31" s="4">
        <f t="shared" si="10"/>
        <v>1</v>
      </c>
      <c r="U31" s="3">
        <f t="shared" si="11"/>
        <v>9</v>
      </c>
    </row>
    <row r="32" spans="1:21" ht="25.5">
      <c r="A32" s="31">
        <v>215</v>
      </c>
      <c r="B32" s="32" t="s">
        <v>48</v>
      </c>
      <c r="C32" s="9">
        <v>0.03429398148148148</v>
      </c>
      <c r="D32" s="9">
        <v>0.009247685185185185</v>
      </c>
      <c r="E32" s="9">
        <v>0.0065625</v>
      </c>
      <c r="F32" s="9">
        <v>0.009780092592592592</v>
      </c>
      <c r="G32" s="9">
        <v>0.008287037037037037</v>
      </c>
      <c r="H32" s="9">
        <v>0.024027777777777776</v>
      </c>
      <c r="I32" s="9">
        <v>0.02767361111111111</v>
      </c>
      <c r="J32" s="9">
        <v>0.01113425925925926</v>
      </c>
      <c r="K32" s="9">
        <v>0.032511574074074075</v>
      </c>
      <c r="L32" s="4">
        <f t="shared" si="2"/>
        <v>1</v>
      </c>
      <c r="M32" s="4">
        <f t="shared" si="3"/>
        <v>1</v>
      </c>
      <c r="N32" s="4">
        <f t="shared" si="4"/>
        <v>1</v>
      </c>
      <c r="O32" s="4">
        <f t="shared" si="5"/>
        <v>1</v>
      </c>
      <c r="P32" s="4">
        <f t="shared" si="6"/>
        <v>1</v>
      </c>
      <c r="Q32" s="4">
        <f t="shared" si="7"/>
        <v>1</v>
      </c>
      <c r="R32" s="4">
        <f t="shared" si="8"/>
        <v>1</v>
      </c>
      <c r="S32" s="4">
        <f t="shared" si="9"/>
        <v>1</v>
      </c>
      <c r="T32" s="4">
        <f t="shared" si="10"/>
        <v>1</v>
      </c>
      <c r="U32" s="3">
        <f t="shared" si="11"/>
        <v>9</v>
      </c>
    </row>
    <row r="33" spans="1:21" ht="25.5">
      <c r="A33" s="31">
        <v>8</v>
      </c>
      <c r="B33" s="32" t="s">
        <v>49</v>
      </c>
      <c r="C33" s="9">
        <v>0.029837962962962965</v>
      </c>
      <c r="D33" s="9">
        <v>0.007627314814814815</v>
      </c>
      <c r="E33" s="9">
        <v>0.005891203703703703</v>
      </c>
      <c r="F33" s="9">
        <v>0.011064814814814814</v>
      </c>
      <c r="G33" s="9">
        <v>0.006238425925925925</v>
      </c>
      <c r="H33" s="9">
        <v>0.019074074074074073</v>
      </c>
      <c r="I33" s="9">
        <v>0.019224537037037037</v>
      </c>
      <c r="J33" s="9">
        <v>0.01054398148148148</v>
      </c>
      <c r="K33" s="9">
        <v>0.027349537037037037</v>
      </c>
      <c r="L33" s="4">
        <f t="shared" si="2"/>
        <v>1</v>
      </c>
      <c r="M33" s="4">
        <f t="shared" si="3"/>
        <v>1</v>
      </c>
      <c r="N33" s="4">
        <f t="shared" si="4"/>
        <v>1</v>
      </c>
      <c r="O33" s="4">
        <f t="shared" si="5"/>
        <v>1</v>
      </c>
      <c r="P33" s="4">
        <f t="shared" si="6"/>
        <v>1</v>
      </c>
      <c r="Q33" s="4">
        <f t="shared" si="7"/>
        <v>1</v>
      </c>
      <c r="R33" s="4">
        <f t="shared" si="8"/>
        <v>1</v>
      </c>
      <c r="S33" s="4">
        <f t="shared" si="9"/>
        <v>1</v>
      </c>
      <c r="T33" s="4">
        <f t="shared" si="10"/>
        <v>1</v>
      </c>
      <c r="U33" s="3">
        <f t="shared" si="11"/>
        <v>9</v>
      </c>
    </row>
    <row r="34" spans="1:21" ht="25.5">
      <c r="A34" s="31">
        <v>309</v>
      </c>
      <c r="B34" s="32" t="s">
        <v>50</v>
      </c>
      <c r="C34" s="9">
        <v>0.028356481481481483</v>
      </c>
      <c r="D34" s="9">
        <v>0.0078009259259259256</v>
      </c>
      <c r="E34" s="9">
        <v>0.005</v>
      </c>
      <c r="F34" s="9">
        <v>0.007291666666666666</v>
      </c>
      <c r="G34" s="9">
        <v>0.006203703703703704</v>
      </c>
      <c r="H34" s="9">
        <v>0.016412037037037037</v>
      </c>
      <c r="I34" s="9">
        <v>0.023333333333333334</v>
      </c>
      <c r="J34" s="9">
        <v>0.009039351851851852</v>
      </c>
      <c r="K34" s="9">
        <v>0.027789351851851853</v>
      </c>
      <c r="L34" s="4">
        <f t="shared" si="2"/>
        <v>1</v>
      </c>
      <c r="M34" s="4">
        <f t="shared" si="3"/>
        <v>1</v>
      </c>
      <c r="N34" s="4">
        <f t="shared" si="4"/>
        <v>1</v>
      </c>
      <c r="O34" s="4">
        <f t="shared" si="5"/>
        <v>1</v>
      </c>
      <c r="P34" s="4">
        <f t="shared" si="6"/>
        <v>1</v>
      </c>
      <c r="Q34" s="4">
        <f t="shared" si="7"/>
        <v>1</v>
      </c>
      <c r="R34" s="4">
        <f t="shared" si="8"/>
        <v>1</v>
      </c>
      <c r="S34" s="4">
        <f t="shared" si="9"/>
        <v>1</v>
      </c>
      <c r="T34" s="4">
        <f t="shared" si="10"/>
        <v>1</v>
      </c>
      <c r="U34" s="3">
        <f t="shared" si="11"/>
        <v>9</v>
      </c>
    </row>
    <row r="35" spans="1:22" ht="25.5">
      <c r="A35" s="31">
        <v>4</v>
      </c>
      <c r="B35" s="32" t="s">
        <v>51</v>
      </c>
      <c r="C35" s="9">
        <v>0.03719907407407407</v>
      </c>
      <c r="D35" s="9">
        <v>0.007986111111111112</v>
      </c>
      <c r="E35" s="9">
        <v>0.005787037037037038</v>
      </c>
      <c r="F35" s="9">
        <v>0.012210648148148146</v>
      </c>
      <c r="G35" s="35">
        <v>0.010208333333333333</v>
      </c>
      <c r="H35" s="9">
        <v>0.014675925925925926</v>
      </c>
      <c r="I35" s="9"/>
      <c r="J35" s="9"/>
      <c r="K35" s="9"/>
      <c r="L35" s="4">
        <f t="shared" si="2"/>
        <v>1</v>
      </c>
      <c r="M35" s="4">
        <f t="shared" si="3"/>
        <v>1</v>
      </c>
      <c r="N35" s="4">
        <f t="shared" si="4"/>
        <v>1</v>
      </c>
      <c r="O35" s="4">
        <f t="shared" si="5"/>
        <v>1</v>
      </c>
      <c r="P35" s="4">
        <f t="shared" si="6"/>
        <v>1</v>
      </c>
      <c r="Q35" s="4">
        <f t="shared" si="7"/>
        <v>1</v>
      </c>
      <c r="R35" s="4">
        <f t="shared" si="8"/>
        <v>0</v>
      </c>
      <c r="S35" s="4">
        <f t="shared" si="9"/>
        <v>0</v>
      </c>
      <c r="T35" s="4">
        <f t="shared" si="10"/>
        <v>0</v>
      </c>
      <c r="U35" s="3">
        <f t="shared" si="11"/>
        <v>6</v>
      </c>
      <c r="V35" s="36" t="s">
        <v>83</v>
      </c>
    </row>
    <row r="36" spans="1:21" ht="25.5">
      <c r="A36" s="31">
        <v>310</v>
      </c>
      <c r="B36" s="32" t="s">
        <v>52</v>
      </c>
      <c r="C36" s="9">
        <v>0.035740740740740747</v>
      </c>
      <c r="D36" s="9">
        <v>0.0078009259259259256</v>
      </c>
      <c r="E36" s="9">
        <v>0.006296296296296296</v>
      </c>
      <c r="F36" s="9">
        <v>0.008842592592592591</v>
      </c>
      <c r="G36" s="9">
        <v>0.007141203703703704</v>
      </c>
      <c r="H36" s="9">
        <v>0.022523148148148143</v>
      </c>
      <c r="I36" s="9">
        <v>0.02201388888888889</v>
      </c>
      <c r="J36" s="9">
        <v>0.01230324074074074</v>
      </c>
      <c r="K36" s="9">
        <v>0.03366898148148148</v>
      </c>
      <c r="L36" s="4">
        <f t="shared" si="2"/>
        <v>1</v>
      </c>
      <c r="M36" s="4">
        <f t="shared" si="3"/>
        <v>1</v>
      </c>
      <c r="N36" s="4">
        <f t="shared" si="4"/>
        <v>1</v>
      </c>
      <c r="O36" s="4">
        <f t="shared" si="5"/>
        <v>1</v>
      </c>
      <c r="P36" s="4">
        <f t="shared" si="6"/>
        <v>1</v>
      </c>
      <c r="Q36" s="4">
        <f t="shared" si="7"/>
        <v>1</v>
      </c>
      <c r="R36" s="4">
        <f t="shared" si="8"/>
        <v>1</v>
      </c>
      <c r="S36" s="4">
        <f t="shared" si="9"/>
        <v>1</v>
      </c>
      <c r="T36" s="4">
        <f t="shared" si="10"/>
        <v>1</v>
      </c>
      <c r="U36" s="3">
        <f t="shared" si="11"/>
        <v>9</v>
      </c>
    </row>
    <row r="37" spans="1:21" ht="25.5">
      <c r="A37" s="31">
        <v>306</v>
      </c>
      <c r="B37" s="32" t="s">
        <v>53</v>
      </c>
      <c r="C37" s="9">
        <v>0.03196759259259259</v>
      </c>
      <c r="D37" s="9">
        <v>0.007361111111111111</v>
      </c>
      <c r="E37" s="9">
        <v>0.005636574074074074</v>
      </c>
      <c r="F37" s="9">
        <v>0.009814814814814814</v>
      </c>
      <c r="G37" s="9">
        <v>0.007777777777777777</v>
      </c>
      <c r="H37" s="9">
        <v>0.017638888888888888</v>
      </c>
      <c r="I37" s="9">
        <v>0.020879629629629626</v>
      </c>
      <c r="J37" s="9">
        <v>0.0090625</v>
      </c>
      <c r="K37" s="9">
        <v>0.02770833333333333</v>
      </c>
      <c r="L37" s="4">
        <f t="shared" si="2"/>
        <v>1</v>
      </c>
      <c r="M37" s="4">
        <f t="shared" si="3"/>
        <v>1</v>
      </c>
      <c r="N37" s="4">
        <f t="shared" si="4"/>
        <v>1</v>
      </c>
      <c r="O37" s="4">
        <f t="shared" si="5"/>
        <v>1</v>
      </c>
      <c r="P37" s="4">
        <f t="shared" si="6"/>
        <v>1</v>
      </c>
      <c r="Q37" s="4">
        <f t="shared" si="7"/>
        <v>1</v>
      </c>
      <c r="R37" s="4">
        <f t="shared" si="8"/>
        <v>1</v>
      </c>
      <c r="S37" s="4">
        <f t="shared" si="9"/>
        <v>1</v>
      </c>
      <c r="T37" s="4">
        <f t="shared" si="10"/>
        <v>1</v>
      </c>
      <c r="U37" s="3">
        <f t="shared" si="11"/>
        <v>9</v>
      </c>
    </row>
    <row r="38" spans="1:21" ht="25.5">
      <c r="A38" s="31">
        <v>303</v>
      </c>
      <c r="B38" s="32" t="s">
        <v>54</v>
      </c>
      <c r="C38" s="9">
        <v>0.03730324074074074</v>
      </c>
      <c r="D38" s="9">
        <v>0.008645833333333333</v>
      </c>
      <c r="E38" s="9">
        <v>0.00837962962962963</v>
      </c>
      <c r="F38" s="9">
        <v>0.011782407407407406</v>
      </c>
      <c r="G38" s="9">
        <v>0.007430555555555555</v>
      </c>
      <c r="H38" s="9">
        <v>0.019884259259259258</v>
      </c>
      <c r="I38" s="9">
        <v>0.022881944444444444</v>
      </c>
      <c r="J38" s="9">
        <v>0.014965277777777779</v>
      </c>
      <c r="K38" s="9">
        <v>0.032719907407407406</v>
      </c>
      <c r="L38" s="4">
        <f t="shared" si="2"/>
        <v>1</v>
      </c>
      <c r="M38" s="4">
        <f t="shared" si="3"/>
        <v>1</v>
      </c>
      <c r="N38" s="4">
        <f t="shared" si="4"/>
        <v>1</v>
      </c>
      <c r="O38" s="4">
        <f t="shared" si="5"/>
        <v>1</v>
      </c>
      <c r="P38" s="4">
        <f t="shared" si="6"/>
        <v>1</v>
      </c>
      <c r="Q38" s="4">
        <f t="shared" si="7"/>
        <v>1</v>
      </c>
      <c r="R38" s="4">
        <f t="shared" si="8"/>
        <v>1</v>
      </c>
      <c r="S38" s="4">
        <f t="shared" si="9"/>
        <v>1</v>
      </c>
      <c r="T38" s="4">
        <f t="shared" si="10"/>
        <v>1</v>
      </c>
      <c r="U38" s="3">
        <f t="shared" si="11"/>
        <v>9</v>
      </c>
    </row>
    <row r="39" spans="1:21" ht="38.25">
      <c r="A39" s="31">
        <v>307</v>
      </c>
      <c r="B39" s="32" t="s">
        <v>55</v>
      </c>
      <c r="C39" s="9">
        <v>0.032870370370370376</v>
      </c>
      <c r="D39" s="9">
        <v>0.007824074074074075</v>
      </c>
      <c r="E39" s="9">
        <v>0.005833333333333334</v>
      </c>
      <c r="F39" s="9">
        <v>0.00962962962962963</v>
      </c>
      <c r="G39" s="9">
        <v>0.008425925925925925</v>
      </c>
      <c r="H39" s="9">
        <v>0.019953703703703706</v>
      </c>
      <c r="I39" s="9">
        <v>0.018877314814814816</v>
      </c>
      <c r="J39" s="9">
        <v>0.01</v>
      </c>
      <c r="K39" s="9">
        <v>0.029849537037037036</v>
      </c>
      <c r="L39" s="4">
        <f t="shared" si="2"/>
        <v>1</v>
      </c>
      <c r="M39" s="4">
        <f t="shared" si="3"/>
        <v>1</v>
      </c>
      <c r="N39" s="4">
        <f t="shared" si="4"/>
        <v>1</v>
      </c>
      <c r="O39" s="4">
        <f t="shared" si="5"/>
        <v>1</v>
      </c>
      <c r="P39" s="4">
        <f t="shared" si="6"/>
        <v>1</v>
      </c>
      <c r="Q39" s="4">
        <f t="shared" si="7"/>
        <v>1</v>
      </c>
      <c r="R39" s="4">
        <f t="shared" si="8"/>
        <v>1</v>
      </c>
      <c r="S39" s="4">
        <f t="shared" si="9"/>
        <v>1</v>
      </c>
      <c r="T39" s="4">
        <f t="shared" si="10"/>
        <v>1</v>
      </c>
      <c r="U39" s="3">
        <f t="shared" si="11"/>
        <v>9</v>
      </c>
    </row>
    <row r="40" spans="1:21" ht="25.5">
      <c r="A40" s="31">
        <v>305</v>
      </c>
      <c r="B40" s="32" t="s">
        <v>56</v>
      </c>
      <c r="C40" s="9">
        <v>0.03320601851851852</v>
      </c>
      <c r="D40" s="9">
        <v>0.008252314814814815</v>
      </c>
      <c r="E40" s="9">
        <v>0.005891203703703703</v>
      </c>
      <c r="F40" s="9">
        <v>0.009525462962962963</v>
      </c>
      <c r="G40" s="9">
        <v>0.006597222222222222</v>
      </c>
      <c r="H40" s="9">
        <v>0.02241898148148148</v>
      </c>
      <c r="I40" s="9">
        <v>0.027291666666666662</v>
      </c>
      <c r="J40" s="9">
        <v>0.01621527777777778</v>
      </c>
      <c r="K40" s="9">
        <v>0.03751157407407407</v>
      </c>
      <c r="L40" s="4">
        <f t="shared" si="2"/>
        <v>1</v>
      </c>
      <c r="M40" s="4">
        <f t="shared" si="3"/>
        <v>1</v>
      </c>
      <c r="N40" s="4">
        <f t="shared" si="4"/>
        <v>1</v>
      </c>
      <c r="O40" s="4">
        <f t="shared" si="5"/>
        <v>1</v>
      </c>
      <c r="P40" s="4">
        <f t="shared" si="6"/>
        <v>1</v>
      </c>
      <c r="Q40" s="4">
        <f t="shared" si="7"/>
        <v>1</v>
      </c>
      <c r="R40" s="4">
        <f t="shared" si="8"/>
        <v>1</v>
      </c>
      <c r="S40" s="4">
        <f t="shared" si="9"/>
        <v>1</v>
      </c>
      <c r="T40" s="4">
        <f t="shared" si="10"/>
        <v>1</v>
      </c>
      <c r="U40" s="3">
        <f t="shared" si="11"/>
        <v>9</v>
      </c>
    </row>
    <row r="41" spans="1:21" ht="38.25">
      <c r="A41" s="31">
        <v>308</v>
      </c>
      <c r="B41" s="32" t="s">
        <v>57</v>
      </c>
      <c r="C41" s="9">
        <v>0.028576388888888887</v>
      </c>
      <c r="D41" s="9">
        <v>0.008333333333333333</v>
      </c>
      <c r="E41" s="9">
        <v>0.005416666666666667</v>
      </c>
      <c r="F41" s="9">
        <v>0.008402777777777778</v>
      </c>
      <c r="G41" s="9">
        <v>0.0060416666666666665</v>
      </c>
      <c r="H41" s="9">
        <v>0.01880787037037037</v>
      </c>
      <c r="I41" s="9">
        <v>0.026064814814814815</v>
      </c>
      <c r="J41" s="9">
        <v>0.009537037037037037</v>
      </c>
      <c r="K41" s="9">
        <v>0.02694444444444444</v>
      </c>
      <c r="L41" s="4">
        <f t="shared" si="2"/>
        <v>1</v>
      </c>
      <c r="M41" s="4">
        <f t="shared" si="3"/>
        <v>1</v>
      </c>
      <c r="N41" s="4">
        <f t="shared" si="4"/>
        <v>1</v>
      </c>
      <c r="O41" s="4">
        <f t="shared" si="5"/>
        <v>1</v>
      </c>
      <c r="P41" s="4">
        <f t="shared" si="6"/>
        <v>1</v>
      </c>
      <c r="Q41" s="4">
        <f t="shared" si="7"/>
        <v>1</v>
      </c>
      <c r="R41" s="4">
        <f t="shared" si="8"/>
        <v>1</v>
      </c>
      <c r="S41" s="4">
        <f t="shared" si="9"/>
        <v>1</v>
      </c>
      <c r="T41" s="4">
        <f t="shared" si="10"/>
        <v>1</v>
      </c>
      <c r="U41" s="3">
        <f t="shared" si="11"/>
        <v>9</v>
      </c>
    </row>
    <row r="42" spans="1:21" ht="25.5">
      <c r="A42" s="31">
        <v>312</v>
      </c>
      <c r="B42" s="32" t="s">
        <v>58</v>
      </c>
      <c r="C42" s="9">
        <v>0.02800925925925926</v>
      </c>
      <c r="D42" s="9">
        <v>0.006886574074074074</v>
      </c>
      <c r="E42" s="9">
        <v>0.0051736111111111115</v>
      </c>
      <c r="F42" s="9">
        <v>0.00849537037037037</v>
      </c>
      <c r="G42" s="9">
        <v>0.006539351851851852</v>
      </c>
      <c r="H42" s="9">
        <v>0.022430555555555554</v>
      </c>
      <c r="I42" s="9">
        <v>0.015717592592592592</v>
      </c>
      <c r="J42" s="9">
        <v>0.011342592592592592</v>
      </c>
      <c r="K42" s="9">
        <v>0.026342592592592588</v>
      </c>
      <c r="L42" s="4">
        <f t="shared" si="2"/>
        <v>1</v>
      </c>
      <c r="M42" s="4">
        <f t="shared" si="3"/>
        <v>1</v>
      </c>
      <c r="N42" s="4">
        <f t="shared" si="4"/>
        <v>1</v>
      </c>
      <c r="O42" s="4">
        <f t="shared" si="5"/>
        <v>1</v>
      </c>
      <c r="P42" s="4">
        <f t="shared" si="6"/>
        <v>1</v>
      </c>
      <c r="Q42" s="4">
        <f t="shared" si="7"/>
        <v>1</v>
      </c>
      <c r="R42" s="4">
        <f t="shared" si="8"/>
        <v>1</v>
      </c>
      <c r="S42" s="4">
        <f t="shared" si="9"/>
        <v>1</v>
      </c>
      <c r="T42" s="4">
        <f t="shared" si="10"/>
        <v>1</v>
      </c>
      <c r="U42" s="3">
        <f t="shared" si="11"/>
        <v>9</v>
      </c>
    </row>
    <row r="43" spans="1:21" ht="51">
      <c r="A43" s="31">
        <v>301</v>
      </c>
      <c r="B43" s="32" t="s">
        <v>59</v>
      </c>
      <c r="C43" s="9">
        <v>0.026724537037037036</v>
      </c>
      <c r="D43" s="9">
        <v>0.007141203703703704</v>
      </c>
      <c r="E43" s="9">
        <v>0.006793981481481482</v>
      </c>
      <c r="F43" s="9">
        <v>0.007511574074074074</v>
      </c>
      <c r="G43" s="9">
        <v>0.006597222222222222</v>
      </c>
      <c r="H43" s="9">
        <v>0.020092592592592592</v>
      </c>
      <c r="I43" s="9">
        <v>0.023530092592592592</v>
      </c>
      <c r="J43" s="9">
        <v>0.007199074074074074</v>
      </c>
      <c r="K43" s="9">
        <v>0.02398148148148148</v>
      </c>
      <c r="L43" s="4">
        <f t="shared" si="2"/>
        <v>1</v>
      </c>
      <c r="M43" s="4">
        <f t="shared" si="3"/>
        <v>1</v>
      </c>
      <c r="N43" s="4">
        <f t="shared" si="4"/>
        <v>1</v>
      </c>
      <c r="O43" s="4">
        <f t="shared" si="5"/>
        <v>1</v>
      </c>
      <c r="P43" s="4">
        <f t="shared" si="6"/>
        <v>1</v>
      </c>
      <c r="Q43" s="4">
        <f t="shared" si="7"/>
        <v>1</v>
      </c>
      <c r="R43" s="4">
        <f t="shared" si="8"/>
        <v>1</v>
      </c>
      <c r="S43" s="4">
        <f t="shared" si="9"/>
        <v>1</v>
      </c>
      <c r="T43" s="4">
        <f t="shared" si="10"/>
        <v>1</v>
      </c>
      <c r="U43" s="3">
        <f t="shared" si="11"/>
        <v>9</v>
      </c>
    </row>
    <row r="44" spans="1:21" ht="51">
      <c r="A44" s="31">
        <v>302</v>
      </c>
      <c r="B44" s="32" t="s">
        <v>60</v>
      </c>
      <c r="C44" s="9">
        <v>0.024479166666666666</v>
      </c>
      <c r="D44" s="9">
        <v>0.005729166666666667</v>
      </c>
      <c r="E44" s="9">
        <v>0.004583333333333333</v>
      </c>
      <c r="F44" s="9">
        <v>0.007037037037037037</v>
      </c>
      <c r="G44" s="9">
        <v>0.005474537037037037</v>
      </c>
      <c r="H44" s="9">
        <v>0.013391203703703704</v>
      </c>
      <c r="I44" s="9">
        <v>0.0166087962962963</v>
      </c>
      <c r="J44" s="9">
        <v>0.006516203703703704</v>
      </c>
      <c r="K44" s="9">
        <v>0.021157407407407406</v>
      </c>
      <c r="L44" s="4">
        <f t="shared" si="2"/>
        <v>1</v>
      </c>
      <c r="M44" s="4">
        <f t="shared" si="3"/>
        <v>1</v>
      </c>
      <c r="N44" s="4">
        <f t="shared" si="4"/>
        <v>1</v>
      </c>
      <c r="O44" s="4">
        <f t="shared" si="5"/>
        <v>1</v>
      </c>
      <c r="P44" s="4">
        <f t="shared" si="6"/>
        <v>1</v>
      </c>
      <c r="Q44" s="4">
        <f t="shared" si="7"/>
        <v>1</v>
      </c>
      <c r="R44" s="4">
        <f t="shared" si="8"/>
        <v>1</v>
      </c>
      <c r="S44" s="4">
        <f t="shared" si="9"/>
        <v>1</v>
      </c>
      <c r="T44" s="4">
        <f t="shared" si="10"/>
        <v>1</v>
      </c>
      <c r="U44" s="3">
        <f t="shared" si="11"/>
        <v>9</v>
      </c>
    </row>
    <row r="45" spans="1:21" ht="38.25">
      <c r="A45" s="31">
        <v>304</v>
      </c>
      <c r="B45" s="32" t="s">
        <v>61</v>
      </c>
      <c r="C45" s="9">
        <v>0.029629629629629627</v>
      </c>
      <c r="D45" s="9">
        <v>0.007199074074074074</v>
      </c>
      <c r="E45" s="9">
        <v>0.005625</v>
      </c>
      <c r="F45" s="9">
        <v>0.00832175925925926</v>
      </c>
      <c r="G45" s="9">
        <v>0.00599537037037037</v>
      </c>
      <c r="H45" s="9">
        <v>0.018368055555555554</v>
      </c>
      <c r="I45" s="9">
        <v>0.024513888888888887</v>
      </c>
      <c r="J45" s="9">
        <v>0.010300925925925927</v>
      </c>
      <c r="K45" s="9">
        <v>0.03979166666666666</v>
      </c>
      <c r="L45" s="4">
        <f t="shared" si="2"/>
        <v>1</v>
      </c>
      <c r="M45" s="4">
        <f t="shared" si="3"/>
        <v>1</v>
      </c>
      <c r="N45" s="4">
        <f t="shared" si="4"/>
        <v>1</v>
      </c>
      <c r="O45" s="4">
        <f t="shared" si="5"/>
        <v>1</v>
      </c>
      <c r="P45" s="4">
        <f t="shared" si="6"/>
        <v>1</v>
      </c>
      <c r="Q45" s="4">
        <f t="shared" si="7"/>
        <v>1</v>
      </c>
      <c r="R45" s="4">
        <f t="shared" si="8"/>
        <v>1</v>
      </c>
      <c r="S45" s="4">
        <f t="shared" si="9"/>
        <v>1</v>
      </c>
      <c r="T45" s="4">
        <f t="shared" si="10"/>
        <v>1</v>
      </c>
      <c r="U45" s="3">
        <f t="shared" si="11"/>
        <v>9</v>
      </c>
    </row>
    <row r="46" spans="1:21" ht="51">
      <c r="A46" s="31">
        <v>311</v>
      </c>
      <c r="B46" s="32" t="s">
        <v>62</v>
      </c>
      <c r="C46" s="9">
        <v>0.030115740740740738</v>
      </c>
      <c r="D46" s="9">
        <v>0.007581018518518518</v>
      </c>
      <c r="E46" s="9">
        <v>0.005347222222222222</v>
      </c>
      <c r="F46" s="9">
        <v>0.009895833333333333</v>
      </c>
      <c r="G46" s="9">
        <v>0.006782407407407408</v>
      </c>
      <c r="H46" s="9">
        <v>0.019641203703703706</v>
      </c>
      <c r="I46" s="9">
        <v>0.023391203703703702</v>
      </c>
      <c r="J46" s="9">
        <v>0.009988425925925927</v>
      </c>
      <c r="K46" s="9">
        <v>0.02542824074074074</v>
      </c>
      <c r="L46" s="4">
        <f t="shared" si="2"/>
        <v>1</v>
      </c>
      <c r="M46" s="4">
        <f t="shared" si="3"/>
        <v>1</v>
      </c>
      <c r="N46" s="4">
        <f t="shared" si="4"/>
        <v>1</v>
      </c>
      <c r="O46" s="4">
        <f t="shared" si="5"/>
        <v>1</v>
      </c>
      <c r="P46" s="4">
        <f t="shared" si="6"/>
        <v>1</v>
      </c>
      <c r="Q46" s="4">
        <f t="shared" si="7"/>
        <v>1</v>
      </c>
      <c r="R46" s="4">
        <f t="shared" si="8"/>
        <v>1</v>
      </c>
      <c r="S46" s="4">
        <f t="shared" si="9"/>
        <v>1</v>
      </c>
      <c r="T46" s="4">
        <f t="shared" si="10"/>
        <v>1</v>
      </c>
      <c r="U46" s="3">
        <f t="shared" si="11"/>
        <v>9</v>
      </c>
    </row>
    <row r="47" spans="1:21" ht="25.5">
      <c r="A47" s="31">
        <v>313</v>
      </c>
      <c r="B47" s="32" t="s">
        <v>63</v>
      </c>
      <c r="C47" s="9">
        <v>0.030162037037037032</v>
      </c>
      <c r="D47" s="9">
        <v>0.007418981481481481</v>
      </c>
      <c r="E47" s="9">
        <v>0.005462962962962964</v>
      </c>
      <c r="F47" s="9">
        <v>0.010486111111111111</v>
      </c>
      <c r="G47" s="9">
        <v>0.006585648148148147</v>
      </c>
      <c r="H47" s="9">
        <v>0.01693287037037037</v>
      </c>
      <c r="I47" s="9">
        <v>0.013541666666666667</v>
      </c>
      <c r="J47" s="9">
        <v>0.009571759259259259</v>
      </c>
      <c r="K47" s="9">
        <v>0.02809027777777778</v>
      </c>
      <c r="L47" s="4">
        <f t="shared" si="2"/>
        <v>1</v>
      </c>
      <c r="M47" s="4">
        <f t="shared" si="3"/>
        <v>1</v>
      </c>
      <c r="N47" s="4">
        <f t="shared" si="4"/>
        <v>1</v>
      </c>
      <c r="O47" s="4">
        <f t="shared" si="5"/>
        <v>1</v>
      </c>
      <c r="P47" s="4">
        <f t="shared" si="6"/>
        <v>1</v>
      </c>
      <c r="Q47" s="4">
        <f t="shared" si="7"/>
        <v>1</v>
      </c>
      <c r="R47" s="4">
        <f t="shared" si="8"/>
        <v>1</v>
      </c>
      <c r="S47" s="4">
        <f t="shared" si="9"/>
        <v>1</v>
      </c>
      <c r="T47" s="4">
        <f t="shared" si="10"/>
        <v>1</v>
      </c>
      <c r="U47" s="3">
        <f t="shared" si="11"/>
        <v>9</v>
      </c>
    </row>
    <row r="48" spans="1:21" ht="38.25">
      <c r="A48" s="31">
        <v>402</v>
      </c>
      <c r="B48" s="32" t="s">
        <v>64</v>
      </c>
      <c r="C48" s="6"/>
      <c r="D48" s="6"/>
      <c r="E48" s="6"/>
      <c r="F48" s="6"/>
      <c r="G48" s="6"/>
      <c r="H48" s="6"/>
      <c r="I48" s="6"/>
      <c r="J48" s="6"/>
      <c r="K48" s="6"/>
      <c r="L48" s="4">
        <f t="shared" si="2"/>
        <v>0</v>
      </c>
      <c r="M48" s="4">
        <f t="shared" si="3"/>
        <v>0</v>
      </c>
      <c r="N48" s="4">
        <f t="shared" si="4"/>
        <v>0</v>
      </c>
      <c r="O48" s="4">
        <f t="shared" si="5"/>
        <v>0</v>
      </c>
      <c r="P48" s="4">
        <f t="shared" si="6"/>
        <v>0</v>
      </c>
      <c r="Q48" s="4">
        <f t="shared" si="7"/>
        <v>0</v>
      </c>
      <c r="R48" s="4">
        <f t="shared" si="8"/>
        <v>0</v>
      </c>
      <c r="S48" s="4">
        <f t="shared" si="9"/>
        <v>0</v>
      </c>
      <c r="T48" s="4">
        <f t="shared" si="10"/>
        <v>0</v>
      </c>
      <c r="U48" s="3">
        <f t="shared" si="11"/>
        <v>0</v>
      </c>
    </row>
    <row r="49" spans="1:21" ht="25.5">
      <c r="A49" s="31">
        <v>403</v>
      </c>
      <c r="B49" s="32" t="s">
        <v>65</v>
      </c>
      <c r="C49" s="9">
        <v>0.044641203703703704</v>
      </c>
      <c r="D49" s="9">
        <v>0.010347222222222223</v>
      </c>
      <c r="E49" s="9">
        <v>0.007928240740740741</v>
      </c>
      <c r="F49" s="9">
        <v>0.013310185185185187</v>
      </c>
      <c r="G49" s="9">
        <v>0.011585648148148149</v>
      </c>
      <c r="H49" s="9">
        <v>0.029861111111111113</v>
      </c>
      <c r="I49" s="6"/>
      <c r="J49" s="6"/>
      <c r="K49" s="6"/>
      <c r="L49" s="4">
        <f t="shared" si="2"/>
        <v>1</v>
      </c>
      <c r="M49" s="4">
        <f t="shared" si="3"/>
        <v>1</v>
      </c>
      <c r="N49" s="4">
        <f t="shared" si="4"/>
        <v>1</v>
      </c>
      <c r="O49" s="4">
        <f t="shared" si="5"/>
        <v>1</v>
      </c>
      <c r="P49" s="4">
        <f t="shared" si="6"/>
        <v>1</v>
      </c>
      <c r="Q49" s="4">
        <f t="shared" si="7"/>
        <v>1</v>
      </c>
      <c r="R49" s="4">
        <f t="shared" si="8"/>
        <v>0</v>
      </c>
      <c r="S49" s="4">
        <f t="shared" si="9"/>
        <v>0</v>
      </c>
      <c r="T49" s="4">
        <f t="shared" si="10"/>
        <v>0</v>
      </c>
      <c r="U49" s="3">
        <f t="shared" si="11"/>
        <v>6</v>
      </c>
    </row>
    <row r="50" spans="1:21" ht="25.5">
      <c r="A50" s="31">
        <v>404</v>
      </c>
      <c r="B50" s="32" t="s">
        <v>66</v>
      </c>
      <c r="C50" s="6"/>
      <c r="D50" s="6"/>
      <c r="E50" s="6"/>
      <c r="F50" s="6"/>
      <c r="G50" s="6"/>
      <c r="H50" s="6"/>
      <c r="I50" s="6"/>
      <c r="J50" s="6"/>
      <c r="K50" s="6"/>
      <c r="L50" s="4">
        <f t="shared" si="2"/>
        <v>0</v>
      </c>
      <c r="M50" s="4">
        <f t="shared" si="3"/>
        <v>0</v>
      </c>
      <c r="N50" s="4">
        <f t="shared" si="4"/>
        <v>0</v>
      </c>
      <c r="O50" s="4">
        <f t="shared" si="5"/>
        <v>0</v>
      </c>
      <c r="P50" s="4">
        <f t="shared" si="6"/>
        <v>0</v>
      </c>
      <c r="Q50" s="4">
        <f t="shared" si="7"/>
        <v>0</v>
      </c>
      <c r="R50" s="4">
        <f t="shared" si="8"/>
        <v>0</v>
      </c>
      <c r="S50" s="4">
        <f t="shared" si="9"/>
        <v>0</v>
      </c>
      <c r="T50" s="4">
        <f t="shared" si="10"/>
        <v>0</v>
      </c>
      <c r="U50" s="3">
        <f t="shared" si="11"/>
        <v>0</v>
      </c>
    </row>
    <row r="51" spans="1:21" ht="38.25">
      <c r="A51" s="31">
        <v>405</v>
      </c>
      <c r="B51" s="32" t="s">
        <v>67</v>
      </c>
      <c r="C51" s="9">
        <v>0.0383912037037037</v>
      </c>
      <c r="D51" s="9">
        <v>0.008865740740740742</v>
      </c>
      <c r="E51" s="9">
        <v>0.006712962962962962</v>
      </c>
      <c r="F51" s="9">
        <v>0.012175925925925929</v>
      </c>
      <c r="G51" s="9">
        <v>0.008564814814814815</v>
      </c>
      <c r="H51" s="9">
        <v>0.023136574074074077</v>
      </c>
      <c r="I51" s="9">
        <v>0.02542824074074074</v>
      </c>
      <c r="J51" s="9">
        <v>0.0109375</v>
      </c>
      <c r="K51" s="9">
        <v>0.03398148148148148</v>
      </c>
      <c r="L51" s="4">
        <f t="shared" si="2"/>
        <v>1</v>
      </c>
      <c r="M51" s="4">
        <f t="shared" si="3"/>
        <v>1</v>
      </c>
      <c r="N51" s="4">
        <f t="shared" si="4"/>
        <v>1</v>
      </c>
      <c r="O51" s="4">
        <f t="shared" si="5"/>
        <v>1</v>
      </c>
      <c r="P51" s="4">
        <f t="shared" si="6"/>
        <v>1</v>
      </c>
      <c r="Q51" s="4">
        <f t="shared" si="7"/>
        <v>1</v>
      </c>
      <c r="R51" s="4">
        <f t="shared" si="8"/>
        <v>1</v>
      </c>
      <c r="S51" s="4">
        <f t="shared" si="9"/>
        <v>1</v>
      </c>
      <c r="T51" s="4">
        <f t="shared" si="10"/>
        <v>1</v>
      </c>
      <c r="U51" s="3">
        <f t="shared" si="11"/>
        <v>9</v>
      </c>
    </row>
    <row r="52" spans="1:12" ht="12.75">
      <c r="A52" s="12">
        <v>40</v>
      </c>
      <c r="B52" s="12"/>
      <c r="C52" s="6"/>
      <c r="D52" s="6"/>
      <c r="E52" s="6"/>
      <c r="F52" s="6"/>
      <c r="G52" s="6"/>
      <c r="H52" s="6"/>
      <c r="I52" s="6"/>
      <c r="J52" s="6"/>
      <c r="K52" s="6"/>
      <c r="L52" s="22"/>
    </row>
    <row r="53" spans="1:12" ht="12.75">
      <c r="A53" s="12">
        <v>41</v>
      </c>
      <c r="B53" s="12"/>
      <c r="C53" s="9"/>
      <c r="D53" s="9"/>
      <c r="E53" s="9"/>
      <c r="F53" s="9"/>
      <c r="G53" s="9"/>
      <c r="H53" s="9"/>
      <c r="I53" s="9"/>
      <c r="J53" s="9"/>
      <c r="K53" s="9"/>
      <c r="L53" s="21"/>
    </row>
    <row r="54" spans="1:11" ht="12.75">
      <c r="A54" s="28" t="s">
        <v>16</v>
      </c>
      <c r="B54" s="28"/>
      <c r="C54" s="6"/>
      <c r="D54" s="6"/>
      <c r="E54" s="6"/>
      <c r="F54" s="6"/>
      <c r="G54" s="6"/>
      <c r="H54" s="6"/>
      <c r="I54" s="6"/>
      <c r="J54" s="6"/>
      <c r="K54" s="6"/>
    </row>
    <row r="55" spans="1:12" ht="12.75">
      <c r="A55" s="12">
        <v>42</v>
      </c>
      <c r="B55" s="12"/>
      <c r="C55" s="6"/>
      <c r="D55" s="6"/>
      <c r="E55" s="6"/>
      <c r="F55" s="6"/>
      <c r="G55" s="6"/>
      <c r="H55" s="6"/>
      <c r="I55" s="6"/>
      <c r="J55" s="6"/>
      <c r="K55" s="6"/>
      <c r="L55" s="4"/>
    </row>
    <row r="56" spans="1:12" ht="12.75">
      <c r="A56" s="12">
        <v>43</v>
      </c>
      <c r="B56" s="12"/>
      <c r="C56" s="6"/>
      <c r="D56" s="6"/>
      <c r="E56" s="6"/>
      <c r="F56" s="6"/>
      <c r="G56" s="6"/>
      <c r="H56" s="6"/>
      <c r="I56" s="6"/>
      <c r="J56" s="6"/>
      <c r="K56" s="6"/>
      <c r="L56" s="4"/>
    </row>
    <row r="57" spans="1:12" ht="12.75">
      <c r="A57" s="12">
        <v>44</v>
      </c>
      <c r="B57" s="12"/>
      <c r="C57" s="6"/>
      <c r="D57" s="6"/>
      <c r="E57" s="6"/>
      <c r="F57" s="6"/>
      <c r="G57" s="6"/>
      <c r="H57" s="6"/>
      <c r="I57" s="6"/>
      <c r="J57" s="6"/>
      <c r="K57" s="6"/>
      <c r="L57" s="4"/>
    </row>
    <row r="58" spans="1:12" ht="12.75">
      <c r="A58" s="12">
        <v>45</v>
      </c>
      <c r="B58" s="12"/>
      <c r="C58" s="6"/>
      <c r="D58" s="6"/>
      <c r="E58" s="6"/>
      <c r="F58" s="6"/>
      <c r="G58" s="6"/>
      <c r="H58" s="6"/>
      <c r="I58" s="6"/>
      <c r="J58" s="6"/>
      <c r="K58" s="6"/>
      <c r="L58" s="4"/>
    </row>
    <row r="59" spans="1:12" ht="12.75">
      <c r="A59" s="12">
        <v>46</v>
      </c>
      <c r="B59" s="12"/>
      <c r="C59" s="6"/>
      <c r="D59" s="6"/>
      <c r="E59" s="6"/>
      <c r="F59" s="6"/>
      <c r="G59" s="6"/>
      <c r="H59" s="6"/>
      <c r="I59" s="6"/>
      <c r="J59" s="6"/>
      <c r="K59" s="6"/>
      <c r="L59" s="4"/>
    </row>
    <row r="60" spans="1:12" ht="12.75">
      <c r="A60" s="12">
        <v>47</v>
      </c>
      <c r="B60" s="12"/>
      <c r="C60" s="6"/>
      <c r="D60" s="6"/>
      <c r="E60" s="6"/>
      <c r="F60" s="6"/>
      <c r="G60" s="6"/>
      <c r="H60" s="6"/>
      <c r="I60" s="6"/>
      <c r="J60" s="6"/>
      <c r="K60" s="6"/>
      <c r="L60" s="4"/>
    </row>
    <row r="61" spans="1:12" ht="12.75">
      <c r="A61" s="12">
        <v>48</v>
      </c>
      <c r="B61" s="12"/>
      <c r="C61" s="6"/>
      <c r="D61" s="6"/>
      <c r="E61" s="6"/>
      <c r="F61" s="6"/>
      <c r="G61" s="6"/>
      <c r="H61" s="6"/>
      <c r="I61" s="6"/>
      <c r="J61" s="6"/>
      <c r="K61" s="6"/>
      <c r="L61" s="4"/>
    </row>
    <row r="62" spans="1:12" ht="12.75">
      <c r="A62" s="12">
        <v>49</v>
      </c>
      <c r="B62" s="12"/>
      <c r="C62" s="6"/>
      <c r="D62" s="6"/>
      <c r="E62" s="6"/>
      <c r="F62" s="6"/>
      <c r="G62" s="6"/>
      <c r="H62" s="6"/>
      <c r="I62" s="6"/>
      <c r="J62" s="6"/>
      <c r="K62" s="6"/>
      <c r="L62" s="4"/>
    </row>
    <row r="63" spans="1:12" ht="12.75">
      <c r="A63" s="12">
        <v>50</v>
      </c>
      <c r="B63" s="12"/>
      <c r="C63" s="6"/>
      <c r="D63" s="6"/>
      <c r="E63" s="6"/>
      <c r="F63" s="6"/>
      <c r="G63" s="6"/>
      <c r="H63" s="6"/>
      <c r="I63" s="6"/>
      <c r="J63" s="6"/>
      <c r="K63" s="6"/>
      <c r="L63" s="4"/>
    </row>
    <row r="64" spans="1:12" ht="12.75">
      <c r="A64" s="12">
        <v>51</v>
      </c>
      <c r="B64" s="12"/>
      <c r="C64" s="6"/>
      <c r="D64" s="6"/>
      <c r="E64" s="6"/>
      <c r="F64" s="6"/>
      <c r="G64" s="6"/>
      <c r="H64" s="6"/>
      <c r="I64" s="6"/>
      <c r="J64" s="6"/>
      <c r="K64" s="6"/>
      <c r="L64" s="4"/>
    </row>
    <row r="65" spans="1:12" ht="12.75">
      <c r="A65" s="12">
        <v>52</v>
      </c>
      <c r="B65" s="12"/>
      <c r="C65" s="6"/>
      <c r="D65" s="6"/>
      <c r="E65" s="6"/>
      <c r="F65" s="6"/>
      <c r="G65" s="6"/>
      <c r="H65" s="6"/>
      <c r="I65" s="6"/>
      <c r="J65" s="6"/>
      <c r="K65" s="6"/>
      <c r="L65" s="4"/>
    </row>
    <row r="66" spans="1:12" ht="12.75">
      <c r="A66" s="12">
        <v>53</v>
      </c>
      <c r="B66" s="12"/>
      <c r="C66" s="6"/>
      <c r="D66" s="6"/>
      <c r="E66" s="6"/>
      <c r="F66" s="6"/>
      <c r="G66" s="6"/>
      <c r="H66" s="6"/>
      <c r="I66" s="6"/>
      <c r="J66" s="6"/>
      <c r="K66" s="6"/>
      <c r="L66" s="4"/>
    </row>
    <row r="67" spans="1:12" ht="12.75">
      <c r="A67" s="12">
        <v>54</v>
      </c>
      <c r="B67" s="12"/>
      <c r="C67" s="6"/>
      <c r="D67" s="6"/>
      <c r="E67" s="6"/>
      <c r="F67" s="6"/>
      <c r="G67" s="6"/>
      <c r="H67" s="6"/>
      <c r="I67" s="6"/>
      <c r="J67" s="6"/>
      <c r="K67" s="6"/>
      <c r="L67" s="4"/>
    </row>
    <row r="68" spans="1:12" ht="12.75">
      <c r="A68" s="12">
        <v>55</v>
      </c>
      <c r="B68" s="12"/>
      <c r="C68" s="6"/>
      <c r="D68" s="6"/>
      <c r="E68" s="6"/>
      <c r="F68" s="6"/>
      <c r="G68" s="6"/>
      <c r="H68" s="6"/>
      <c r="I68" s="6"/>
      <c r="J68" s="6"/>
      <c r="K68" s="6"/>
      <c r="L68" s="4"/>
    </row>
    <row r="69" spans="1:12" ht="12.75">
      <c r="A69" s="12">
        <v>56</v>
      </c>
      <c r="B69" s="12"/>
      <c r="C69" s="9"/>
      <c r="D69" s="9"/>
      <c r="E69" s="9"/>
      <c r="F69" s="9"/>
      <c r="G69" s="9"/>
      <c r="H69" s="9"/>
      <c r="I69" s="9"/>
      <c r="J69" s="9"/>
      <c r="K69" s="9"/>
      <c r="L69" s="4"/>
    </row>
    <row r="70" spans="1:12" ht="12.75">
      <c r="A70" s="12">
        <v>57</v>
      </c>
      <c r="B70" s="12"/>
      <c r="C70" s="6"/>
      <c r="D70" s="6"/>
      <c r="E70" s="6"/>
      <c r="F70" s="6"/>
      <c r="G70" s="6"/>
      <c r="H70" s="6"/>
      <c r="I70" s="6"/>
      <c r="J70" s="6"/>
      <c r="K70" s="6"/>
      <c r="L70" s="5"/>
    </row>
    <row r="71" spans="1:12" ht="12.75">
      <c r="A71" s="29">
        <v>58</v>
      </c>
      <c r="B71" s="29"/>
      <c r="C71" s="6"/>
      <c r="D71" s="6"/>
      <c r="E71" s="6"/>
      <c r="F71" s="6"/>
      <c r="G71" s="6"/>
      <c r="H71" s="6"/>
      <c r="I71" s="6"/>
      <c r="J71" s="6"/>
      <c r="K71" s="6"/>
      <c r="L71" s="4"/>
    </row>
    <row r="72" spans="1:12" ht="12.75">
      <c r="A72" s="29">
        <v>59</v>
      </c>
      <c r="B72" s="29"/>
      <c r="C72" s="9"/>
      <c r="D72" s="9"/>
      <c r="E72" s="9"/>
      <c r="F72" s="9"/>
      <c r="G72" s="9"/>
      <c r="H72" s="9"/>
      <c r="I72" s="9"/>
      <c r="J72" s="9"/>
      <c r="K72" s="9"/>
      <c r="L72" s="4"/>
    </row>
    <row r="73" spans="1:12" ht="12.75">
      <c r="A73" s="29">
        <v>60</v>
      </c>
      <c r="B73" s="29"/>
      <c r="C73" s="9"/>
      <c r="D73" s="9"/>
      <c r="E73" s="9"/>
      <c r="F73" s="9"/>
      <c r="G73" s="9"/>
      <c r="H73" s="9"/>
      <c r="I73" s="9"/>
      <c r="J73" s="9"/>
      <c r="K73" s="9"/>
      <c r="L73" s="4"/>
    </row>
    <row r="74" spans="1:12" ht="12.75">
      <c r="A74" s="29">
        <v>61</v>
      </c>
      <c r="B74" s="29"/>
      <c r="C74" s="6"/>
      <c r="D74" s="6"/>
      <c r="E74" s="6"/>
      <c r="F74" s="6"/>
      <c r="G74" s="6"/>
      <c r="H74" s="6"/>
      <c r="I74" s="6"/>
      <c r="J74" s="6"/>
      <c r="K74" s="6"/>
      <c r="L74" s="5"/>
    </row>
    <row r="75" spans="1:12" ht="12.75">
      <c r="A75" s="29">
        <v>62</v>
      </c>
      <c r="B75" s="29"/>
      <c r="C75" s="6"/>
      <c r="D75" s="6"/>
      <c r="E75" s="6"/>
      <c r="F75" s="6"/>
      <c r="G75" s="6"/>
      <c r="H75" s="6"/>
      <c r="I75" s="6"/>
      <c r="J75" s="6"/>
      <c r="K75" s="6"/>
      <c r="L75" s="5"/>
    </row>
    <row r="76" spans="1:12" ht="12.75">
      <c r="A76" s="29">
        <v>63</v>
      </c>
      <c r="B76" s="29"/>
      <c r="C76" s="9"/>
      <c r="D76" s="9"/>
      <c r="E76" s="9"/>
      <c r="F76" s="9"/>
      <c r="G76" s="9"/>
      <c r="H76" s="9"/>
      <c r="I76" s="9"/>
      <c r="J76" s="9"/>
      <c r="K76" s="9"/>
      <c r="L76" s="4"/>
    </row>
    <row r="77" spans="1:12" ht="13.5" customHeight="1">
      <c r="A77" s="29">
        <v>64</v>
      </c>
      <c r="B77" s="29"/>
      <c r="C77" s="9"/>
      <c r="D77" s="9"/>
      <c r="E77" s="9"/>
      <c r="F77" s="9"/>
      <c r="G77" s="9"/>
      <c r="H77" s="9"/>
      <c r="I77" s="9"/>
      <c r="J77" s="9"/>
      <c r="K77" s="9"/>
      <c r="L77" s="5"/>
    </row>
    <row r="78" spans="1:11" ht="13.5" customHeight="1">
      <c r="A78" s="30"/>
      <c r="B78" s="30"/>
      <c r="C78" s="7"/>
      <c r="D78" s="7"/>
      <c r="E78" s="7"/>
      <c r="F78" s="7"/>
      <c r="G78" s="7"/>
      <c r="H78" s="7"/>
      <c r="I78" s="7"/>
      <c r="J78" s="7"/>
      <c r="K78" s="7"/>
    </row>
    <row r="79" spans="1:11" ht="13.5" customHeight="1">
      <c r="A79" s="30"/>
      <c r="B79" s="30"/>
      <c r="C79" s="7"/>
      <c r="D79" s="7"/>
      <c r="E79" s="7"/>
      <c r="F79" s="7"/>
      <c r="G79" s="7"/>
      <c r="H79" s="7"/>
      <c r="I79" s="7"/>
      <c r="J79" s="7"/>
      <c r="K79" s="7"/>
    </row>
    <row r="80" spans="1:11" ht="13.5" customHeight="1">
      <c r="A80" s="30"/>
      <c r="B80" s="30"/>
      <c r="C80" s="7"/>
      <c r="D80" s="7"/>
      <c r="E80" s="7"/>
      <c r="F80" s="7"/>
      <c r="G80" s="7"/>
      <c r="H80" s="7"/>
      <c r="I80" s="7"/>
      <c r="J80" s="7"/>
      <c r="K80" s="7"/>
    </row>
    <row r="81" spans="1:11" ht="13.5" customHeight="1">
      <c r="A81" s="30"/>
      <c r="B81" s="30"/>
      <c r="C81" s="7"/>
      <c r="D81" s="7"/>
      <c r="E81" s="7"/>
      <c r="F81" s="7"/>
      <c r="G81" s="7"/>
      <c r="H81" s="7"/>
      <c r="I81" s="7"/>
      <c r="J81" s="7"/>
      <c r="K81" s="7"/>
    </row>
    <row r="82" spans="1:11" ht="13.5" customHeight="1">
      <c r="A82" s="30"/>
      <c r="B82" s="30"/>
      <c r="C82" s="7"/>
      <c r="D82" s="7"/>
      <c r="E82" s="7"/>
      <c r="F82" s="7"/>
      <c r="G82" s="7"/>
      <c r="H82" s="7"/>
      <c r="I82" s="7"/>
      <c r="J82" s="7"/>
      <c r="K82" s="7"/>
    </row>
    <row r="83" spans="1:11" ht="13.5" customHeight="1">
      <c r="A83" s="30"/>
      <c r="B83" s="30"/>
      <c r="C83" s="7"/>
      <c r="D83" s="7"/>
      <c r="E83" s="7"/>
      <c r="F83" s="7"/>
      <c r="G83" s="7"/>
      <c r="H83" s="7"/>
      <c r="I83" s="7"/>
      <c r="J83" s="7"/>
      <c r="K83" s="7"/>
    </row>
    <row r="84" spans="1:11" ht="13.5" customHeight="1">
      <c r="A84" s="30"/>
      <c r="B84" s="30"/>
      <c r="C84" s="7"/>
      <c r="D84" s="7"/>
      <c r="E84" s="7"/>
      <c r="F84" s="7"/>
      <c r="G84" s="7"/>
      <c r="H84" s="7"/>
      <c r="I84" s="7"/>
      <c r="J84" s="7"/>
      <c r="K84" s="7"/>
    </row>
    <row r="85" spans="1:11" ht="13.5" customHeight="1">
      <c r="A85" s="30"/>
      <c r="B85" s="30"/>
      <c r="C85" s="7"/>
      <c r="D85" s="7"/>
      <c r="E85" s="7"/>
      <c r="F85" s="7"/>
      <c r="G85" s="7"/>
      <c r="H85" s="7"/>
      <c r="I85" s="7"/>
      <c r="J85" s="7"/>
      <c r="K85" s="7"/>
    </row>
    <row r="86" spans="1:11" ht="13.5" customHeight="1">
      <c r="A86" s="30"/>
      <c r="B86" s="30"/>
      <c r="C86" s="7"/>
      <c r="D86" s="7"/>
      <c r="E86" s="7"/>
      <c r="F86" s="7"/>
      <c r="G86" s="7"/>
      <c r="H86" s="7"/>
      <c r="I86" s="7"/>
      <c r="J86" s="7"/>
      <c r="K86" s="7"/>
    </row>
    <row r="87" spans="1:11" ht="13.5" customHeight="1">
      <c r="A87" s="30"/>
      <c r="B87" s="30"/>
      <c r="C87" s="7"/>
      <c r="D87" s="7"/>
      <c r="E87" s="7"/>
      <c r="F87" s="7"/>
      <c r="G87" s="7"/>
      <c r="H87" s="7"/>
      <c r="I87" s="7"/>
      <c r="J87" s="7"/>
      <c r="K87" s="7"/>
    </row>
    <row r="88" spans="1:11" ht="13.5" customHeight="1">
      <c r="A88" s="30"/>
      <c r="B88" s="30"/>
      <c r="C88" s="7"/>
      <c r="D88" s="7"/>
      <c r="E88" s="7"/>
      <c r="F88" s="7"/>
      <c r="G88" s="7"/>
      <c r="H88" s="7"/>
      <c r="I88" s="7"/>
      <c r="J88" s="7"/>
      <c r="K88" s="7"/>
    </row>
    <row r="89" spans="1:11" ht="13.5" customHeight="1">
      <c r="A89" s="30"/>
      <c r="B89" s="30"/>
      <c r="C89" s="7"/>
      <c r="D89" s="7"/>
      <c r="E89" s="7"/>
      <c r="F89" s="7"/>
      <c r="G89" s="7"/>
      <c r="H89" s="7"/>
      <c r="I89" s="7"/>
      <c r="J89" s="7"/>
      <c r="K89" s="7"/>
    </row>
    <row r="90" spans="1:11" ht="13.5" customHeight="1">
      <c r="A90" s="30"/>
      <c r="B90" s="30"/>
      <c r="C90" s="7"/>
      <c r="D90" s="7"/>
      <c r="E90" s="7"/>
      <c r="F90" s="7"/>
      <c r="G90" s="7"/>
      <c r="H90" s="7"/>
      <c r="I90" s="7"/>
      <c r="J90" s="7"/>
      <c r="K90" s="7"/>
    </row>
    <row r="91" spans="1:11" ht="13.5" customHeight="1">
      <c r="A91" s="30"/>
      <c r="B91" s="30"/>
      <c r="C91" s="7"/>
      <c r="D91" s="7"/>
      <c r="E91" s="7"/>
      <c r="F91" s="7"/>
      <c r="G91" s="7"/>
      <c r="H91" s="7"/>
      <c r="I91" s="7"/>
      <c r="J91" s="7"/>
      <c r="K91" s="7"/>
    </row>
    <row r="92" spans="1:11" ht="13.5" customHeight="1">
      <c r="A92" s="30"/>
      <c r="B92" s="30"/>
      <c r="C92" s="7"/>
      <c r="D92" s="7"/>
      <c r="E92" s="7"/>
      <c r="F92" s="7"/>
      <c r="G92" s="7"/>
      <c r="H92" s="7"/>
      <c r="I92" s="7"/>
      <c r="J92" s="7"/>
      <c r="K92" s="7"/>
    </row>
    <row r="93" spans="1:11" ht="13.5" customHeight="1">
      <c r="A93" s="30"/>
      <c r="B93" s="30"/>
      <c r="C93" s="7"/>
      <c r="D93" s="7"/>
      <c r="E93" s="7"/>
      <c r="F93" s="7"/>
      <c r="G93" s="7"/>
      <c r="H93" s="7"/>
      <c r="I93" s="7"/>
      <c r="J93" s="7"/>
      <c r="K93" s="7"/>
    </row>
    <row r="94" spans="1:11" ht="13.5" customHeight="1">
      <c r="A94" s="30"/>
      <c r="B94" s="30"/>
      <c r="C94" s="7"/>
      <c r="D94" s="7"/>
      <c r="E94" s="7"/>
      <c r="F94" s="7"/>
      <c r="G94" s="7"/>
      <c r="H94" s="7"/>
      <c r="I94" s="7"/>
      <c r="J94" s="7"/>
      <c r="K94" s="7"/>
    </row>
    <row r="95" spans="1:11" ht="13.5" customHeight="1">
      <c r="A95" s="30"/>
      <c r="B95" s="30"/>
      <c r="C95" s="7"/>
      <c r="D95" s="7"/>
      <c r="E95" s="7"/>
      <c r="F95" s="7"/>
      <c r="G95" s="7"/>
      <c r="H95" s="7"/>
      <c r="I95" s="7"/>
      <c r="J95" s="7"/>
      <c r="K95" s="7"/>
    </row>
    <row r="96" spans="1:11" ht="13.5" customHeight="1">
      <c r="A96" s="30"/>
      <c r="B96" s="30"/>
      <c r="C96" s="7"/>
      <c r="D96" s="7"/>
      <c r="E96" s="7"/>
      <c r="F96" s="7"/>
      <c r="G96" s="7"/>
      <c r="H96" s="7"/>
      <c r="I96" s="7"/>
      <c r="J96" s="7"/>
      <c r="K96" s="7"/>
    </row>
    <row r="97" spans="1:11" ht="13.5" customHeight="1">
      <c r="A97" s="30"/>
      <c r="B97" s="30"/>
      <c r="C97" s="7"/>
      <c r="D97" s="7"/>
      <c r="E97" s="7"/>
      <c r="F97" s="7"/>
      <c r="G97" s="7"/>
      <c r="H97" s="7"/>
      <c r="I97" s="7"/>
      <c r="J97" s="7"/>
      <c r="K97" s="7"/>
    </row>
    <row r="98" spans="1:11" ht="13.5" customHeight="1">
      <c r="A98" s="30"/>
      <c r="B98" s="30"/>
      <c r="C98" s="7"/>
      <c r="D98" s="7"/>
      <c r="E98" s="7"/>
      <c r="F98" s="7"/>
      <c r="G98" s="7"/>
      <c r="H98" s="7"/>
      <c r="I98" s="7"/>
      <c r="J98" s="7"/>
      <c r="K98" s="7"/>
    </row>
    <row r="99" spans="1:11" ht="13.5" customHeight="1">
      <c r="A99" s="30"/>
      <c r="B99" s="30"/>
      <c r="C99" s="7"/>
      <c r="D99" s="7"/>
      <c r="E99" s="7"/>
      <c r="F99" s="7"/>
      <c r="G99" s="7"/>
      <c r="H99" s="7"/>
      <c r="I99" s="7"/>
      <c r="J99" s="7"/>
      <c r="K99" s="7"/>
    </row>
    <row r="100" spans="1:11" ht="13.5" customHeight="1">
      <c r="A100" s="30"/>
      <c r="B100" s="30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3.5" customHeight="1">
      <c r="A101" s="30"/>
      <c r="B101" s="30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3.5" customHeight="1">
      <c r="A102" s="30"/>
      <c r="B102" s="30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3.5" customHeight="1">
      <c r="A103" s="30"/>
      <c r="B103" s="30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3.5" customHeight="1">
      <c r="A104" s="30"/>
      <c r="B104" s="30"/>
      <c r="C104" s="7"/>
      <c r="D104" s="7"/>
      <c r="E104" s="7"/>
      <c r="F104" s="7"/>
      <c r="G104" s="7"/>
      <c r="H104" s="7"/>
      <c r="I104" s="7"/>
      <c r="J104" s="7"/>
      <c r="K104" s="7"/>
    </row>
    <row r="108" spans="1:2" ht="12.75">
      <c r="A108" s="25" t="s">
        <v>15</v>
      </c>
      <c r="B108" s="33"/>
    </row>
    <row r="109" spans="1:12" ht="12.75" customHeight="1">
      <c r="A109" s="12"/>
      <c r="B109" s="12"/>
      <c r="C109" s="9">
        <f>C10-$C$8/1440</f>
        <v>0.011932870370370368</v>
      </c>
      <c r="D109" s="9">
        <f>D10-$D$8/1440</f>
        <v>0.0026157407407407405</v>
      </c>
      <c r="E109" s="9">
        <f>E10-$E$8/1440</f>
        <v>0.0035763888888888894</v>
      </c>
      <c r="F109" s="9">
        <f>F10-$F$8/1440</f>
        <v>0.007881944444444445</v>
      </c>
      <c r="G109" s="9">
        <f>G10-$G$8/1440</f>
        <v>0.0031597222222222226</v>
      </c>
      <c r="H109" s="9">
        <f>H10-$H$8/1440</f>
        <v>0.01896990740740741</v>
      </c>
      <c r="I109" s="9">
        <f>I10-$I$8/1440</f>
        <v>0.014571759259259258</v>
      </c>
      <c r="J109" s="9">
        <f>J10-$J$8/1440</f>
        <v>0.007037037037037038</v>
      </c>
      <c r="K109" s="9">
        <f>K10-$K$8/1440</f>
        <v>0.01274305555555556</v>
      </c>
      <c r="L109" s="23"/>
    </row>
    <row r="110" spans="1:12" ht="12.75" customHeight="1">
      <c r="A110" s="12"/>
      <c r="B110" s="12"/>
      <c r="C110" s="9">
        <f aca="true" t="shared" si="12" ref="C110:C173">C11-$C$8/1440</f>
        <v>0.018055555555555557</v>
      </c>
      <c r="D110" s="9">
        <f aca="true" t="shared" si="13" ref="D110:D173">D11-$D$8/1440</f>
        <v>0.0020023148148148153</v>
      </c>
      <c r="E110" s="9">
        <f aca="true" t="shared" si="14" ref="E110:E173">E11-$E$8/1440</f>
        <v>0.002928240740740741</v>
      </c>
      <c r="F110" s="9">
        <f aca="true" t="shared" si="15" ref="F110:F173">F11-$F$8/1440</f>
        <v>0.005636574074074075</v>
      </c>
      <c r="G110" s="9">
        <f aca="true" t="shared" si="16" ref="G110:G173">G11-$G$8/1440</f>
        <v>0.004178240740740742</v>
      </c>
      <c r="H110" s="9">
        <f aca="true" t="shared" si="17" ref="H110:H173">H11-$H$8/1440</f>
        <v>0.010462962962962962</v>
      </c>
      <c r="I110" s="9">
        <f aca="true" t="shared" si="18" ref="I110:I173">I11-$I$8/1440</f>
        <v>0.012928240740740742</v>
      </c>
      <c r="J110" s="9">
        <f aca="true" t="shared" si="19" ref="J110:J173">J11-$J$8/1440</f>
        <v>0.006099537037037037</v>
      </c>
      <c r="K110" s="9">
        <f aca="true" t="shared" si="20" ref="K110:K173">K11-$K$8/1440</f>
        <v>0.017986111111111112</v>
      </c>
      <c r="L110" s="24"/>
    </row>
    <row r="111" spans="1:12" ht="12.75" customHeight="1">
      <c r="A111" s="12"/>
      <c r="B111" s="12"/>
      <c r="C111" s="9">
        <f t="shared" si="12"/>
        <v>0.004328703703703703</v>
      </c>
      <c r="D111" s="9">
        <f t="shared" si="13"/>
        <v>-0.0010995370370370369</v>
      </c>
      <c r="E111" s="9">
        <f t="shared" si="14"/>
        <v>0.0009375</v>
      </c>
      <c r="F111" s="9">
        <f t="shared" si="15"/>
        <v>0.0035532407407407414</v>
      </c>
      <c r="G111" s="9">
        <f t="shared" si="16"/>
        <v>0.0008564814814814815</v>
      </c>
      <c r="H111" s="9">
        <f t="shared" si="17"/>
        <v>0.008206018518518519</v>
      </c>
      <c r="I111" s="9">
        <f t="shared" si="18"/>
        <v>0.01966435185185185</v>
      </c>
      <c r="J111" s="9">
        <f t="shared" si="19"/>
        <v>0.004826388888888889</v>
      </c>
      <c r="K111" s="9">
        <f t="shared" si="20"/>
        <v>0.008472222222222225</v>
      </c>
      <c r="L111" s="4"/>
    </row>
    <row r="112" spans="1:12" ht="12.75" customHeight="1">
      <c r="A112" s="12"/>
      <c r="B112" s="12"/>
      <c r="C112" s="9">
        <f t="shared" si="12"/>
        <v>0.01138888888888889</v>
      </c>
      <c r="D112" s="9">
        <f t="shared" si="13"/>
        <v>0.0010995370370370369</v>
      </c>
      <c r="E112" s="9">
        <f t="shared" si="14"/>
        <v>0.002928240740740741</v>
      </c>
      <c r="F112" s="9">
        <f t="shared" si="15"/>
        <v>0.004953703703703703</v>
      </c>
      <c r="G112" s="9">
        <f t="shared" si="16"/>
        <v>0.0022916666666666667</v>
      </c>
      <c r="H112" s="9">
        <f t="shared" si="17"/>
        <v>0.013182870370370369</v>
      </c>
      <c r="I112" s="9">
        <f t="shared" si="18"/>
        <v>0.017233796296296303</v>
      </c>
      <c r="J112" s="9">
        <f t="shared" si="19"/>
        <v>0.007013888888888889</v>
      </c>
      <c r="K112" s="9">
        <f t="shared" si="20"/>
        <v>0.018425925925925922</v>
      </c>
      <c r="L112" s="4"/>
    </row>
    <row r="113" spans="1:12" ht="12.75" customHeight="1">
      <c r="A113" s="12"/>
      <c r="B113" s="12"/>
      <c r="C113" s="9">
        <f t="shared" si="12"/>
        <v>0.020243055555555552</v>
      </c>
      <c r="D113" s="9">
        <f t="shared" si="13"/>
        <v>0.0019097222222222215</v>
      </c>
      <c r="E113" s="9">
        <f t="shared" si="14"/>
        <v>0.0021990740740740738</v>
      </c>
      <c r="F113" s="9">
        <f t="shared" si="15"/>
        <v>0.008483796296296295</v>
      </c>
      <c r="G113" s="9">
        <f t="shared" si="16"/>
        <v>0.004085648148148148</v>
      </c>
      <c r="H113" s="9">
        <f t="shared" si="17"/>
        <v>0.021296296296296292</v>
      </c>
      <c r="I113" s="9">
        <f t="shared" si="18"/>
        <v>0.029930555555555557</v>
      </c>
      <c r="J113" s="9">
        <f t="shared" si="19"/>
        <v>0.012604166666666665</v>
      </c>
      <c r="K113" s="9">
        <f t="shared" si="20"/>
        <v>0.030266203703703705</v>
      </c>
      <c r="L113" s="5"/>
    </row>
    <row r="114" spans="1:12" ht="12.75" customHeight="1">
      <c r="A114" s="12"/>
      <c r="B114" s="12"/>
      <c r="C114" s="9">
        <f t="shared" si="12"/>
        <v>0.020752314814814817</v>
      </c>
      <c r="D114" s="9">
        <f t="shared" si="13"/>
        <v>0.0019097222222222215</v>
      </c>
      <c r="E114" s="9">
        <f t="shared" si="14"/>
        <v>0.0033449074074074076</v>
      </c>
      <c r="F114" s="9">
        <f t="shared" si="15"/>
        <v>0.009768518518518518</v>
      </c>
      <c r="G114" s="9">
        <f t="shared" si="16"/>
        <v>0.004930555555555555</v>
      </c>
      <c r="H114" s="9">
        <f t="shared" si="17"/>
        <v>0.016249999999999997</v>
      </c>
      <c r="I114" s="9">
        <f t="shared" si="18"/>
        <v>0.020439814814814813</v>
      </c>
      <c r="J114" s="9">
        <f t="shared" si="19"/>
        <v>0.009189814814814817</v>
      </c>
      <c r="K114" s="9">
        <f t="shared" si="20"/>
        <v>0.020405092592592593</v>
      </c>
      <c r="L114" s="4"/>
    </row>
    <row r="115" spans="1:12" ht="12.75" customHeight="1">
      <c r="A115" s="12"/>
      <c r="B115" s="12"/>
      <c r="C115" s="9">
        <f t="shared" si="12"/>
        <v>0.01474537037037037</v>
      </c>
      <c r="D115" s="9">
        <f t="shared" si="13"/>
        <v>0.0019444444444444457</v>
      </c>
      <c r="E115" s="9">
        <f t="shared" si="14"/>
        <v>0.002627314814814815</v>
      </c>
      <c r="F115" s="9">
        <f t="shared" si="15"/>
        <v>0.004062499999999999</v>
      </c>
      <c r="G115" s="9">
        <f t="shared" si="16"/>
        <v>0.002465277777777778</v>
      </c>
      <c r="H115" s="9">
        <f t="shared" si="17"/>
        <v>0.022708333333333337</v>
      </c>
      <c r="I115" s="9">
        <f t="shared" si="18"/>
        <v>0.016284722222222228</v>
      </c>
      <c r="J115" s="9">
        <f t="shared" si="19"/>
        <v>0.006377314814814815</v>
      </c>
      <c r="K115" s="9">
        <f t="shared" si="20"/>
        <v>0.025254629629629634</v>
      </c>
      <c r="L115" s="6"/>
    </row>
    <row r="116" spans="1:12" ht="12.75" customHeight="1">
      <c r="A116" s="12"/>
      <c r="B116" s="12"/>
      <c r="C116" s="9">
        <f t="shared" si="12"/>
        <v>0.010729166666666668</v>
      </c>
      <c r="D116" s="9">
        <f t="shared" si="13"/>
        <v>-0.0005787037037037045</v>
      </c>
      <c r="E116" s="9">
        <f t="shared" si="14"/>
        <v>0.0040277777777777786</v>
      </c>
      <c r="F116" s="9">
        <f t="shared" si="15"/>
        <v>0.006400462962962964</v>
      </c>
      <c r="G116" s="9">
        <f t="shared" si="16"/>
        <v>0.002222222222222222</v>
      </c>
      <c r="H116" s="9">
        <f t="shared" si="17"/>
        <v>0.011631944444444441</v>
      </c>
      <c r="I116" s="9">
        <f t="shared" si="18"/>
        <v>0.014444444444444442</v>
      </c>
      <c r="J116" s="9">
        <f t="shared" si="19"/>
        <v>0.007592592592592592</v>
      </c>
      <c r="K116" s="9">
        <f t="shared" si="20"/>
        <v>0.02800925925925926</v>
      </c>
      <c r="L116" s="19"/>
    </row>
    <row r="117" spans="1:12" ht="12.75" customHeight="1">
      <c r="A117" s="12"/>
      <c r="B117" s="12"/>
      <c r="C117" s="9">
        <f t="shared" si="12"/>
        <v>0.013692129629629634</v>
      </c>
      <c r="D117" s="9">
        <f t="shared" si="13"/>
        <v>0.003009259259259261</v>
      </c>
      <c r="E117" s="9">
        <f t="shared" si="14"/>
        <v>0.002766203703703703</v>
      </c>
      <c r="F117" s="9">
        <f t="shared" si="15"/>
        <v>0.005300925925925926</v>
      </c>
      <c r="G117" s="9">
        <f t="shared" si="16"/>
        <v>0.0025000000000000005</v>
      </c>
      <c r="H117" s="9">
        <f t="shared" si="17"/>
        <v>0.014166666666666668</v>
      </c>
      <c r="I117" s="9">
        <f t="shared" si="18"/>
        <v>0.017916666666666664</v>
      </c>
      <c r="J117" s="9">
        <f t="shared" si="19"/>
        <v>0.008101851851851853</v>
      </c>
      <c r="K117" s="9">
        <f t="shared" si="20"/>
        <v>0.017129629629629627</v>
      </c>
      <c r="L117" s="4"/>
    </row>
    <row r="118" spans="1:12" ht="12.75" customHeight="1">
      <c r="A118" s="12"/>
      <c r="B118" s="12"/>
      <c r="C118" s="9">
        <f t="shared" si="12"/>
        <v>0.007037037037037036</v>
      </c>
      <c r="D118" s="9">
        <f t="shared" si="13"/>
        <v>-0.0005439814814814812</v>
      </c>
      <c r="E118" s="9">
        <f t="shared" si="14"/>
        <v>0.000960648148148148</v>
      </c>
      <c r="F118" s="9">
        <f t="shared" si="15"/>
        <v>0.0038888888888888888</v>
      </c>
      <c r="G118" s="9">
        <f t="shared" si="16"/>
        <v>0.00105324074074074</v>
      </c>
      <c r="H118" s="9">
        <f t="shared" si="17"/>
        <v>0.01591435185185185</v>
      </c>
      <c r="I118" s="9">
        <f t="shared" si="18"/>
        <v>0.005370370370370371</v>
      </c>
      <c r="J118" s="9">
        <f t="shared" si="19"/>
        <v>0.004849537037037038</v>
      </c>
      <c r="K118" s="9">
        <f t="shared" si="20"/>
        <v>0.013125000000000001</v>
      </c>
      <c r="L118" s="5"/>
    </row>
    <row r="119" spans="1:12" ht="12.75" customHeight="1">
      <c r="A119" s="12"/>
      <c r="B119" s="12"/>
      <c r="C119" s="9">
        <f t="shared" si="12"/>
        <v>0.008043981481481485</v>
      </c>
      <c r="D119" s="9">
        <f t="shared" si="13"/>
        <v>-0.0004513888888888883</v>
      </c>
      <c r="E119" s="9">
        <f t="shared" si="14"/>
        <v>0.0022685185185185195</v>
      </c>
      <c r="F119" s="9">
        <f t="shared" si="15"/>
        <v>0.005081018518518519</v>
      </c>
      <c r="G119" s="9">
        <f t="shared" si="16"/>
        <v>0.0018402777777777775</v>
      </c>
      <c r="H119" s="9">
        <f t="shared" si="17"/>
        <v>0.010335648148148146</v>
      </c>
      <c r="I119" s="9">
        <f t="shared" si="18"/>
        <v>0.020057870370370372</v>
      </c>
      <c r="J119" s="9">
        <f t="shared" si="19"/>
        <v>0.005914351851851853</v>
      </c>
      <c r="K119" s="9">
        <f t="shared" si="20"/>
        <v>0.012210648148148151</v>
      </c>
      <c r="L119" s="4"/>
    </row>
    <row r="120" spans="1:11" ht="12.75" customHeight="1">
      <c r="A120" s="26"/>
      <c r="B120" s="26"/>
      <c r="C120" s="9">
        <f t="shared" si="12"/>
        <v>0.010196759259259256</v>
      </c>
      <c r="D120" s="9">
        <f t="shared" si="13"/>
        <v>0.0011689814814814818</v>
      </c>
      <c r="E120" s="9">
        <f t="shared" si="14"/>
        <v>0.0027314814814814823</v>
      </c>
      <c r="F120" s="9">
        <f t="shared" si="15"/>
        <v>0.004791666666666666</v>
      </c>
      <c r="G120" s="9">
        <f t="shared" si="16"/>
        <v>0.001782407407407408</v>
      </c>
      <c r="H120" s="9">
        <f t="shared" si="17"/>
        <v>0.011203703703703705</v>
      </c>
      <c r="I120" s="9">
        <f t="shared" si="18"/>
        <v>0.018715277777777775</v>
      </c>
      <c r="J120" s="9">
        <f t="shared" si="19"/>
        <v>0.004849537037037038</v>
      </c>
      <c r="K120" s="9">
        <f t="shared" si="20"/>
        <v>0.012303240740740743</v>
      </c>
    </row>
    <row r="121" spans="1:12" ht="12.75" customHeight="1">
      <c r="A121" s="12"/>
      <c r="B121" s="12"/>
      <c r="C121" s="9">
        <f t="shared" si="12"/>
        <v>0.004884259259259258</v>
      </c>
      <c r="D121" s="9">
        <f t="shared" si="13"/>
        <v>-0.0004976851851851843</v>
      </c>
      <c r="E121" s="9">
        <f t="shared" si="14"/>
        <v>0.0013888888888888892</v>
      </c>
      <c r="F121" s="9">
        <f t="shared" si="15"/>
        <v>0.0037731481481481487</v>
      </c>
      <c r="G121" s="9">
        <f t="shared" si="16"/>
        <v>0.0011458333333333338</v>
      </c>
      <c r="H121" s="9">
        <f t="shared" si="17"/>
        <v>0.014317129629629631</v>
      </c>
      <c r="I121" s="9">
        <f t="shared" si="18"/>
        <v>0.013125</v>
      </c>
      <c r="J121" s="9">
        <f t="shared" si="19"/>
        <v>0.004548611111111111</v>
      </c>
      <c r="K121" s="9">
        <f t="shared" si="20"/>
        <v>0.013460648148148149</v>
      </c>
      <c r="L121" s="4"/>
    </row>
    <row r="122" spans="1:12" ht="12.75" customHeight="1">
      <c r="A122" s="12"/>
      <c r="B122" s="12"/>
      <c r="C122" s="9">
        <f t="shared" si="12"/>
        <v>0.004537037037037034</v>
      </c>
      <c r="D122" s="9">
        <f t="shared" si="13"/>
        <v>-0.0008564814814814806</v>
      </c>
      <c r="E122" s="9">
        <f t="shared" si="14"/>
        <v>0.0016782407407407406</v>
      </c>
      <c r="F122" s="9">
        <f t="shared" si="15"/>
        <v>0.004375</v>
      </c>
      <c r="G122" s="9">
        <f t="shared" si="16"/>
        <v>0.0013425925925925923</v>
      </c>
      <c r="H122" s="9">
        <f t="shared" si="17"/>
        <v>0.018726851851851852</v>
      </c>
      <c r="I122" s="9">
        <f t="shared" si="18"/>
        <v>0.011203703703703704</v>
      </c>
      <c r="J122" s="9">
        <f t="shared" si="19"/>
        <v>0.0048726851851851865</v>
      </c>
      <c r="K122" s="9">
        <f t="shared" si="20"/>
        <v>0.00945601851851852</v>
      </c>
      <c r="L122" s="4"/>
    </row>
    <row r="123" spans="1:12" ht="12.75" customHeight="1">
      <c r="A123" s="12"/>
      <c r="B123" s="12"/>
      <c r="C123" s="9">
        <f t="shared" si="12"/>
        <v>0.008402777777777776</v>
      </c>
      <c r="D123" s="9">
        <f t="shared" si="13"/>
        <v>-0.0010648148148148153</v>
      </c>
      <c r="E123" s="9">
        <f t="shared" si="14"/>
        <v>0.0037384259259259254</v>
      </c>
      <c r="F123" s="9">
        <f t="shared" si="15"/>
        <v>0.004409722222222221</v>
      </c>
      <c r="G123" s="9">
        <f t="shared" si="16"/>
        <v>0.0015046296296296292</v>
      </c>
      <c r="H123" s="9">
        <f t="shared" si="17"/>
        <v>0.008425925925925924</v>
      </c>
      <c r="I123" s="9">
        <f t="shared" si="18"/>
        <v>0.005312499999999998</v>
      </c>
      <c r="J123" s="9">
        <f t="shared" si="19"/>
        <v>0.008240740740740743</v>
      </c>
      <c r="K123" s="9">
        <f t="shared" si="20"/>
        <v>0.014930555555555558</v>
      </c>
      <c r="L123" s="4"/>
    </row>
    <row r="124" spans="1:12" ht="12.75" customHeight="1">
      <c r="A124" s="12"/>
      <c r="B124" s="12"/>
      <c r="C124" s="9">
        <f t="shared" si="12"/>
        <v>0.005057870370370369</v>
      </c>
      <c r="D124" s="9">
        <f t="shared" si="13"/>
        <v>-0.0010879629629629625</v>
      </c>
      <c r="E124" s="9">
        <f t="shared" si="14"/>
        <v>0.0011921296296296298</v>
      </c>
      <c r="F124" s="9">
        <f t="shared" si="15"/>
        <v>0.005370370370370369</v>
      </c>
      <c r="G124" s="9">
        <f t="shared" si="16"/>
        <v>0.0009953703703703704</v>
      </c>
      <c r="H124" s="9">
        <f t="shared" si="17"/>
        <v>0.011678240740740743</v>
      </c>
      <c r="I124" s="9">
        <f t="shared" si="18"/>
        <v>0.012326388888888888</v>
      </c>
      <c r="J124" s="9">
        <f t="shared" si="19"/>
        <v>0.0061342592592592594</v>
      </c>
      <c r="K124" s="9">
        <f t="shared" si="20"/>
        <v>0.007499999999999996</v>
      </c>
      <c r="L124" s="4"/>
    </row>
    <row r="125" spans="1:12" ht="12.75" customHeight="1">
      <c r="A125" s="12"/>
      <c r="B125" s="12"/>
      <c r="C125" s="9">
        <f t="shared" si="12"/>
        <v>0.012372685185185184</v>
      </c>
      <c r="D125" s="9">
        <f t="shared" si="13"/>
        <v>0.00039351851851851787</v>
      </c>
      <c r="E125" s="9">
        <f t="shared" si="14"/>
        <v>0.002118055555555556</v>
      </c>
      <c r="F125" s="9">
        <f t="shared" si="15"/>
        <v>0.005590277777777777</v>
      </c>
      <c r="G125" s="9">
        <f t="shared" si="16"/>
        <v>0.0020486111111111104</v>
      </c>
      <c r="H125" s="9">
        <f t="shared" si="17"/>
        <v>0.006979166666666665</v>
      </c>
      <c r="I125" s="9">
        <f t="shared" si="18"/>
        <v>0.010208333333333335</v>
      </c>
      <c r="J125" s="9">
        <f t="shared" si="19"/>
        <v>0.00681712962962963</v>
      </c>
      <c r="K125" s="9">
        <f t="shared" si="20"/>
        <v>0.009467592592592593</v>
      </c>
      <c r="L125" s="4"/>
    </row>
    <row r="126" spans="1:12" ht="12.75" customHeight="1">
      <c r="A126" s="12"/>
      <c r="B126" s="12"/>
      <c r="C126" s="9">
        <f t="shared" si="12"/>
        <v>0.010057870370370366</v>
      </c>
      <c r="D126" s="9">
        <f t="shared" si="13"/>
        <v>0.0005555555555555565</v>
      </c>
      <c r="E126" s="9">
        <f t="shared" si="14"/>
        <v>0.003587962962962962</v>
      </c>
      <c r="F126" s="9">
        <f t="shared" si="15"/>
        <v>0.0071180555555555546</v>
      </c>
      <c r="G126" s="9">
        <f t="shared" si="16"/>
        <v>0.0035069444444444445</v>
      </c>
      <c r="H126" s="9">
        <f t="shared" si="17"/>
        <v>0.011134259259259257</v>
      </c>
      <c r="I126" s="9">
        <f t="shared" si="18"/>
        <v>0.013912037037037037</v>
      </c>
      <c r="J126" s="9">
        <f t="shared" si="19"/>
        <v>0.007569444444444445</v>
      </c>
      <c r="K126" s="9">
        <f t="shared" si="20"/>
        <v>0.02081018518518519</v>
      </c>
      <c r="L126" s="4"/>
    </row>
    <row r="127" spans="1:12" ht="12.75" customHeight="1">
      <c r="A127" s="12"/>
      <c r="B127" s="12"/>
      <c r="C127" s="9">
        <f t="shared" si="12"/>
        <v>0.009988425925925925</v>
      </c>
      <c r="D127" s="9">
        <f t="shared" si="13"/>
        <v>0.0008680555555555551</v>
      </c>
      <c r="E127" s="9">
        <f t="shared" si="14"/>
        <v>0.0027083333333333334</v>
      </c>
      <c r="F127" s="9">
        <f t="shared" si="15"/>
        <v>0.007465277777777777</v>
      </c>
      <c r="G127" s="9">
        <f t="shared" si="16"/>
        <v>0.0033449074074074076</v>
      </c>
      <c r="H127" s="9">
        <f t="shared" si="17"/>
        <v>0.018414351851851852</v>
      </c>
      <c r="I127" s="9">
        <f t="shared" si="18"/>
        <v>0.021724537037037035</v>
      </c>
      <c r="J127" s="9">
        <f t="shared" si="19"/>
        <v>0.006655092592592593</v>
      </c>
      <c r="K127" s="9">
        <f t="shared" si="20"/>
        <v>0.013425925925925928</v>
      </c>
      <c r="L127" s="4"/>
    </row>
    <row r="128" spans="1:12" ht="12.75" customHeight="1">
      <c r="A128" s="12"/>
      <c r="B128" s="12"/>
      <c r="C128" s="9">
        <f t="shared" si="12"/>
        <v>0.007662037037037037</v>
      </c>
      <c r="D128" s="9">
        <f t="shared" si="13"/>
        <v>-0.0004513888888888883</v>
      </c>
      <c r="E128" s="9">
        <f t="shared" si="14"/>
        <v>0.0014120370370370372</v>
      </c>
      <c r="F128" s="9">
        <f t="shared" si="15"/>
        <v>0.005335648148148148</v>
      </c>
      <c r="G128" s="9">
        <f t="shared" si="16"/>
        <v>0.0018634259259259264</v>
      </c>
      <c r="H128" s="9">
        <f t="shared" si="17"/>
        <v>0.009386574074074071</v>
      </c>
      <c r="I128" s="9">
        <f t="shared" si="18"/>
        <v>0.010752314814814814</v>
      </c>
      <c r="J128" s="9">
        <f t="shared" si="19"/>
        <v>0.005462962962962965</v>
      </c>
      <c r="K128" s="9">
        <f t="shared" si="20"/>
        <v>0.009363425925925928</v>
      </c>
      <c r="L128" s="4"/>
    </row>
    <row r="129" spans="1:11" ht="12.75" customHeight="1">
      <c r="A129" s="26"/>
      <c r="B129" s="26"/>
      <c r="C129" s="9">
        <f t="shared" si="12"/>
        <v>0.01229166666666667</v>
      </c>
      <c r="D129" s="9">
        <f t="shared" si="13"/>
        <v>-0.00016203703703703606</v>
      </c>
      <c r="E129" s="9">
        <f t="shared" si="14"/>
        <v>0.0023611111111111116</v>
      </c>
      <c r="F129" s="9">
        <f t="shared" si="15"/>
        <v>0.006793981481481481</v>
      </c>
      <c r="G129" s="9">
        <f t="shared" si="16"/>
        <v>0.0027546296296296303</v>
      </c>
      <c r="H129" s="9">
        <f t="shared" si="17"/>
        <v>0.008935185185185185</v>
      </c>
      <c r="I129" s="9">
        <f t="shared" si="18"/>
        <v>0.011076388888888887</v>
      </c>
      <c r="J129" s="9">
        <f t="shared" si="19"/>
        <v>0.006504629629629631</v>
      </c>
      <c r="K129" s="9">
        <f t="shared" si="20"/>
        <v>0.008900462962962968</v>
      </c>
    </row>
    <row r="130" spans="1:12" ht="12.75" customHeight="1">
      <c r="A130" s="12"/>
      <c r="B130" s="12"/>
      <c r="C130" s="9">
        <f t="shared" si="12"/>
        <v>0.004166666666666666</v>
      </c>
      <c r="D130" s="9">
        <f t="shared" si="13"/>
        <v>-0.0009606481481481471</v>
      </c>
      <c r="E130" s="9">
        <f t="shared" si="14"/>
        <v>0.0011342592592592585</v>
      </c>
      <c r="F130" s="9">
        <f t="shared" si="15"/>
        <v>0.004409722222222221</v>
      </c>
      <c r="G130" s="9">
        <f t="shared" si="16"/>
        <v>0.0014351851851851852</v>
      </c>
      <c r="H130" s="9">
        <f t="shared" si="17"/>
        <v>0.009814814814814814</v>
      </c>
      <c r="I130" s="9">
        <f t="shared" si="18"/>
        <v>0.014270833333333332</v>
      </c>
      <c r="J130" s="9">
        <f t="shared" si="19"/>
        <v>0.005891203703703704</v>
      </c>
      <c r="K130" s="9">
        <f t="shared" si="20"/>
        <v>0.01349537037037037</v>
      </c>
      <c r="L130" s="5"/>
    </row>
    <row r="131" spans="1:12" ht="12.75" customHeight="1">
      <c r="A131" s="12"/>
      <c r="B131" s="12"/>
      <c r="C131" s="9">
        <f t="shared" si="12"/>
        <v>0.012071759259259258</v>
      </c>
      <c r="D131" s="9">
        <f t="shared" si="13"/>
        <v>0.0016087962962962965</v>
      </c>
      <c r="E131" s="9">
        <f t="shared" si="14"/>
        <v>0.002395833333333333</v>
      </c>
      <c r="F131" s="9">
        <f t="shared" si="15"/>
        <v>0.00630787037037037</v>
      </c>
      <c r="G131" s="9">
        <f t="shared" si="16"/>
        <v>0.004120370370370371</v>
      </c>
      <c r="H131" s="9">
        <f t="shared" si="17"/>
        <v>0.014305555555555554</v>
      </c>
      <c r="I131" s="9">
        <f t="shared" si="18"/>
        <v>0.019340277777777776</v>
      </c>
      <c r="J131" s="9">
        <f t="shared" si="19"/>
        <v>0.007662037037037038</v>
      </c>
      <c r="K131" s="9">
        <f t="shared" si="20"/>
        <v>0.016539351851851854</v>
      </c>
      <c r="L131" s="4"/>
    </row>
    <row r="132" spans="1:12" ht="12.75" customHeight="1">
      <c r="A132" s="12"/>
      <c r="B132" s="12"/>
      <c r="C132" s="9">
        <f t="shared" si="12"/>
        <v>0.007615740740740742</v>
      </c>
      <c r="D132" s="9">
        <f t="shared" si="13"/>
        <v>-1.157407407407357E-05</v>
      </c>
      <c r="E132" s="9">
        <f t="shared" si="14"/>
        <v>0.0017245370370370366</v>
      </c>
      <c r="F132" s="9">
        <f t="shared" si="15"/>
        <v>0.007592592592592592</v>
      </c>
      <c r="G132" s="9">
        <f t="shared" si="16"/>
        <v>0.0020717592592592584</v>
      </c>
      <c r="H132" s="9">
        <f t="shared" si="17"/>
        <v>0.00935185185185185</v>
      </c>
      <c r="I132" s="9">
        <f t="shared" si="18"/>
        <v>0.010891203703703703</v>
      </c>
      <c r="J132" s="9">
        <f t="shared" si="19"/>
        <v>0.0070717592592592585</v>
      </c>
      <c r="K132" s="9">
        <f t="shared" si="20"/>
        <v>0.011377314814814816</v>
      </c>
      <c r="L132" s="5"/>
    </row>
    <row r="133" spans="1:12" ht="12.75" customHeight="1">
      <c r="A133" s="12"/>
      <c r="B133" s="12"/>
      <c r="C133" s="9">
        <f t="shared" si="12"/>
        <v>0.0061342592592592594</v>
      </c>
      <c r="D133" s="9">
        <f t="shared" si="13"/>
        <v>0.00016203703703703692</v>
      </c>
      <c r="E133" s="9">
        <f t="shared" si="14"/>
        <v>0.0008333333333333335</v>
      </c>
      <c r="F133" s="9">
        <f t="shared" si="15"/>
        <v>0.003819444444444444</v>
      </c>
      <c r="G133" s="9">
        <f t="shared" si="16"/>
        <v>0.0020370370370370377</v>
      </c>
      <c r="H133" s="9">
        <f t="shared" si="17"/>
        <v>0.006689814814814815</v>
      </c>
      <c r="I133" s="9">
        <f t="shared" si="18"/>
        <v>0.015000000000000001</v>
      </c>
      <c r="J133" s="9">
        <f t="shared" si="19"/>
        <v>0.00556712962962963</v>
      </c>
      <c r="K133" s="9">
        <f t="shared" si="20"/>
        <v>0.011817129629629632</v>
      </c>
      <c r="L133" s="4"/>
    </row>
    <row r="134" spans="1:12" ht="12.75" customHeight="1">
      <c r="A134" s="12"/>
      <c r="B134" s="12"/>
      <c r="C134" s="9">
        <f t="shared" si="12"/>
        <v>0.014976851851851849</v>
      </c>
      <c r="D134" s="9">
        <f t="shared" si="13"/>
        <v>0.0003472222222222236</v>
      </c>
      <c r="E134" s="9">
        <f t="shared" si="14"/>
        <v>0.001620370370370371</v>
      </c>
      <c r="F134" s="9">
        <f t="shared" si="15"/>
        <v>0.008738425925925924</v>
      </c>
      <c r="G134" s="9">
        <f t="shared" si="16"/>
        <v>0.0060416666666666665</v>
      </c>
      <c r="H134" s="9">
        <f t="shared" si="17"/>
        <v>0.004953703703703703</v>
      </c>
      <c r="I134" s="9">
        <f t="shared" si="18"/>
        <v>-0.008333333333333333</v>
      </c>
      <c r="J134" s="9">
        <f t="shared" si="19"/>
        <v>-0.003472222222222222</v>
      </c>
      <c r="K134" s="9">
        <f t="shared" si="20"/>
        <v>-0.01597222222222222</v>
      </c>
      <c r="L134" s="4"/>
    </row>
    <row r="135" spans="1:12" ht="12.75" customHeight="1">
      <c r="A135" s="12"/>
      <c r="B135" s="12"/>
      <c r="C135" s="9">
        <f t="shared" si="12"/>
        <v>0.013518518518518523</v>
      </c>
      <c r="D135" s="9">
        <f t="shared" si="13"/>
        <v>0.00016203703703703692</v>
      </c>
      <c r="E135" s="9">
        <f t="shared" si="14"/>
        <v>0.0021296296296296298</v>
      </c>
      <c r="F135" s="9">
        <f t="shared" si="15"/>
        <v>0.005370370370370369</v>
      </c>
      <c r="G135" s="9">
        <f t="shared" si="16"/>
        <v>0.0029745370370370377</v>
      </c>
      <c r="H135" s="9">
        <f t="shared" si="17"/>
        <v>0.01280092592592592</v>
      </c>
      <c r="I135" s="9">
        <f t="shared" si="18"/>
        <v>0.013680555555555555</v>
      </c>
      <c r="J135" s="9">
        <f t="shared" si="19"/>
        <v>0.008831018518518518</v>
      </c>
      <c r="K135" s="9">
        <f t="shared" si="20"/>
        <v>0.01769675925925926</v>
      </c>
      <c r="L135" s="5"/>
    </row>
    <row r="136" spans="1:12" ht="12.75" customHeight="1">
      <c r="A136" s="12"/>
      <c r="B136" s="12"/>
      <c r="C136" s="9">
        <f t="shared" si="12"/>
        <v>0.009745370370370366</v>
      </c>
      <c r="D136" s="9">
        <f t="shared" si="13"/>
        <v>-0.00027777777777777783</v>
      </c>
      <c r="E136" s="9">
        <f t="shared" si="14"/>
        <v>0.0014699074074074076</v>
      </c>
      <c r="F136" s="9">
        <f t="shared" si="15"/>
        <v>0.006342592592592592</v>
      </c>
      <c r="G136" s="9">
        <f t="shared" si="16"/>
        <v>0.00361111111111111</v>
      </c>
      <c r="H136" s="9">
        <f t="shared" si="17"/>
        <v>0.007916666666666666</v>
      </c>
      <c r="I136" s="9">
        <f t="shared" si="18"/>
        <v>0.012546296296296293</v>
      </c>
      <c r="J136" s="9">
        <f t="shared" si="19"/>
        <v>0.005590277777777777</v>
      </c>
      <c r="K136" s="9">
        <f t="shared" si="20"/>
        <v>0.01173611111111111</v>
      </c>
      <c r="L136" s="5"/>
    </row>
    <row r="137" spans="1:12" ht="12.75" customHeight="1">
      <c r="A137" s="12"/>
      <c r="B137" s="12"/>
      <c r="C137" s="9">
        <f t="shared" si="12"/>
        <v>0.015081018518518518</v>
      </c>
      <c r="D137" s="9">
        <f t="shared" si="13"/>
        <v>0.0010069444444444449</v>
      </c>
      <c r="E137" s="9">
        <f t="shared" si="14"/>
        <v>0.004212962962962963</v>
      </c>
      <c r="F137" s="9">
        <f t="shared" si="15"/>
        <v>0.008310185185185184</v>
      </c>
      <c r="G137" s="9">
        <f t="shared" si="16"/>
        <v>0.0032638888888888882</v>
      </c>
      <c r="H137" s="9">
        <f t="shared" si="17"/>
        <v>0.010162037037037035</v>
      </c>
      <c r="I137" s="9">
        <f t="shared" si="18"/>
        <v>0.014548611111111111</v>
      </c>
      <c r="J137" s="9">
        <f t="shared" si="19"/>
        <v>0.011493055555555557</v>
      </c>
      <c r="K137" s="9">
        <f t="shared" si="20"/>
        <v>0.016747685185185185</v>
      </c>
      <c r="L137" s="4"/>
    </row>
    <row r="138" spans="1:12" ht="12.75" customHeight="1">
      <c r="A138" s="12"/>
      <c r="B138" s="12"/>
      <c r="C138" s="9">
        <f t="shared" si="12"/>
        <v>0.010648148148148153</v>
      </c>
      <c r="D138" s="9">
        <f t="shared" si="13"/>
        <v>0.00018518518518518667</v>
      </c>
      <c r="E138" s="9">
        <f t="shared" si="14"/>
        <v>0.001666666666666667</v>
      </c>
      <c r="F138" s="9">
        <f t="shared" si="15"/>
        <v>0.006157407407407408</v>
      </c>
      <c r="G138" s="9">
        <f t="shared" si="16"/>
        <v>0.004259259259259259</v>
      </c>
      <c r="H138" s="9">
        <f t="shared" si="17"/>
        <v>0.010231481481481484</v>
      </c>
      <c r="I138" s="9">
        <f t="shared" si="18"/>
        <v>0.010543981481481482</v>
      </c>
      <c r="J138" s="9">
        <f t="shared" si="19"/>
        <v>0.006527777777777778</v>
      </c>
      <c r="K138" s="9">
        <f t="shared" si="20"/>
        <v>0.013877314814814815</v>
      </c>
      <c r="L138" s="4"/>
    </row>
    <row r="139" spans="1:12" ht="12.75" customHeight="1">
      <c r="A139" s="12"/>
      <c r="B139" s="12"/>
      <c r="C139" s="9">
        <f t="shared" si="12"/>
        <v>0.010983796296296294</v>
      </c>
      <c r="D139" s="9">
        <f t="shared" si="13"/>
        <v>0.0006134259259259261</v>
      </c>
      <c r="E139" s="9">
        <f t="shared" si="14"/>
        <v>0.0017245370370370366</v>
      </c>
      <c r="F139" s="9">
        <f t="shared" si="15"/>
        <v>0.006053240740740741</v>
      </c>
      <c r="G139" s="9">
        <f t="shared" si="16"/>
        <v>0.0024305555555555556</v>
      </c>
      <c r="H139" s="9">
        <f t="shared" si="17"/>
        <v>0.012696759259259258</v>
      </c>
      <c r="I139" s="9">
        <f t="shared" si="18"/>
        <v>0.018958333333333327</v>
      </c>
      <c r="J139" s="9">
        <f t="shared" si="19"/>
        <v>0.012743055555555558</v>
      </c>
      <c r="K139" s="9">
        <f t="shared" si="20"/>
        <v>0.02153935185185185</v>
      </c>
      <c r="L139" s="4"/>
    </row>
    <row r="140" spans="1:12" ht="12.75" customHeight="1">
      <c r="A140" s="12"/>
      <c r="B140" s="12"/>
      <c r="C140" s="9">
        <f t="shared" si="12"/>
        <v>0.006354166666666664</v>
      </c>
      <c r="D140" s="9">
        <f t="shared" si="13"/>
        <v>0.0006944444444444446</v>
      </c>
      <c r="E140" s="9">
        <f t="shared" si="14"/>
        <v>0.0012500000000000002</v>
      </c>
      <c r="F140" s="9">
        <f t="shared" si="15"/>
        <v>0.004930555555555556</v>
      </c>
      <c r="G140" s="9">
        <f t="shared" si="16"/>
        <v>0.001875</v>
      </c>
      <c r="H140" s="9">
        <f t="shared" si="17"/>
        <v>0.009085648148148148</v>
      </c>
      <c r="I140" s="9">
        <f t="shared" si="18"/>
        <v>0.01773148148148148</v>
      </c>
      <c r="J140" s="9">
        <f t="shared" si="19"/>
        <v>0.0060648148148148145</v>
      </c>
      <c r="K140" s="9">
        <f t="shared" si="20"/>
        <v>0.01097222222222222</v>
      </c>
      <c r="L140" s="4"/>
    </row>
    <row r="141" spans="1:12" ht="12.75" customHeight="1">
      <c r="A141" s="12"/>
      <c r="B141" s="12"/>
      <c r="C141" s="9">
        <f t="shared" si="12"/>
        <v>0.0057870370370370385</v>
      </c>
      <c r="D141" s="9">
        <f t="shared" si="13"/>
        <v>-0.000752314814814815</v>
      </c>
      <c r="E141" s="9">
        <f t="shared" si="14"/>
        <v>0.0010069444444444449</v>
      </c>
      <c r="F141" s="9">
        <f t="shared" si="15"/>
        <v>0.005023148148148148</v>
      </c>
      <c r="G141" s="9">
        <f t="shared" si="16"/>
        <v>0.002372685185185185</v>
      </c>
      <c r="H141" s="9">
        <f t="shared" si="17"/>
        <v>0.012708333333333332</v>
      </c>
      <c r="I141" s="9">
        <f t="shared" si="18"/>
        <v>0.007384259259259259</v>
      </c>
      <c r="J141" s="9">
        <f t="shared" si="19"/>
        <v>0.00787037037037037</v>
      </c>
      <c r="K141" s="9">
        <f t="shared" si="20"/>
        <v>0.010370370370370367</v>
      </c>
      <c r="L141" s="4"/>
    </row>
    <row r="142" spans="1:12" ht="12.75" customHeight="1">
      <c r="A142" s="12"/>
      <c r="B142" s="12"/>
      <c r="C142" s="9">
        <f t="shared" si="12"/>
        <v>0.004502314814814813</v>
      </c>
      <c r="D142" s="9">
        <f t="shared" si="13"/>
        <v>-0.0004976851851851843</v>
      </c>
      <c r="E142" s="9">
        <f t="shared" si="14"/>
        <v>0.002627314814814815</v>
      </c>
      <c r="F142" s="9">
        <f t="shared" si="15"/>
        <v>0.004039351851851852</v>
      </c>
      <c r="G142" s="9">
        <f t="shared" si="16"/>
        <v>0.0024305555555555556</v>
      </c>
      <c r="H142" s="9">
        <f t="shared" si="17"/>
        <v>0.01037037037037037</v>
      </c>
      <c r="I142" s="9">
        <f t="shared" si="18"/>
        <v>0.015196759259259259</v>
      </c>
      <c r="J142" s="9">
        <f t="shared" si="19"/>
        <v>0.003726851851851852</v>
      </c>
      <c r="K142" s="9">
        <f t="shared" si="20"/>
        <v>0.008009259259259258</v>
      </c>
      <c r="L142" s="4"/>
    </row>
    <row r="143" spans="1:12" ht="12.75" customHeight="1">
      <c r="A143" s="12"/>
      <c r="B143" s="12"/>
      <c r="C143" s="9">
        <f t="shared" si="12"/>
        <v>0.0022569444444444434</v>
      </c>
      <c r="D143" s="9">
        <f t="shared" si="13"/>
        <v>-0.0019097222222222215</v>
      </c>
      <c r="E143" s="9">
        <f t="shared" si="14"/>
        <v>0.00041666666666666675</v>
      </c>
      <c r="F143" s="9">
        <f t="shared" si="15"/>
        <v>0.003564814814814815</v>
      </c>
      <c r="G143" s="9">
        <f t="shared" si="16"/>
        <v>0.0013078703703703707</v>
      </c>
      <c r="H143" s="9">
        <f t="shared" si="17"/>
        <v>0.0036689814814814814</v>
      </c>
      <c r="I143" s="9">
        <f t="shared" si="18"/>
        <v>0.008275462962962965</v>
      </c>
      <c r="J143" s="9">
        <f t="shared" si="19"/>
        <v>0.0030439814814814817</v>
      </c>
      <c r="K143" s="9">
        <f t="shared" si="20"/>
        <v>0.005185185185185185</v>
      </c>
      <c r="L143" s="4"/>
    </row>
    <row r="144" spans="1:12" ht="12.75" customHeight="1">
      <c r="A144" s="12"/>
      <c r="B144" s="12"/>
      <c r="C144" s="9">
        <f t="shared" si="12"/>
        <v>0.007407407407407404</v>
      </c>
      <c r="D144" s="9">
        <f t="shared" si="13"/>
        <v>-0.00043981481481481476</v>
      </c>
      <c r="E144" s="9">
        <f t="shared" si="14"/>
        <v>0.0014583333333333332</v>
      </c>
      <c r="F144" s="9">
        <f t="shared" si="15"/>
        <v>0.004849537037037038</v>
      </c>
      <c r="G144" s="9">
        <f t="shared" si="16"/>
        <v>0.001828703703703703</v>
      </c>
      <c r="H144" s="9">
        <f t="shared" si="17"/>
        <v>0.008645833333333332</v>
      </c>
      <c r="I144" s="9">
        <f t="shared" si="18"/>
        <v>0.016180555555555552</v>
      </c>
      <c r="J144" s="9">
        <f t="shared" si="19"/>
        <v>0.006828703703703705</v>
      </c>
      <c r="K144" s="9">
        <f t="shared" si="20"/>
        <v>0.02381944444444444</v>
      </c>
      <c r="L144" s="19"/>
    </row>
    <row r="145" spans="1:11" ht="12.75" customHeight="1">
      <c r="A145" s="27"/>
      <c r="B145" s="27"/>
      <c r="C145" s="9">
        <f t="shared" si="12"/>
        <v>0.007893518518518515</v>
      </c>
      <c r="D145" s="9">
        <f t="shared" si="13"/>
        <v>-5.7870370370370454E-05</v>
      </c>
      <c r="E145" s="9">
        <f t="shared" si="14"/>
        <v>0.0011805555555555554</v>
      </c>
      <c r="F145" s="9">
        <f t="shared" si="15"/>
        <v>0.006423611111111111</v>
      </c>
      <c r="G145" s="9">
        <f t="shared" si="16"/>
        <v>0.0026157407407407414</v>
      </c>
      <c r="H145" s="9">
        <f t="shared" si="17"/>
        <v>0.009918981481481483</v>
      </c>
      <c r="I145" s="9">
        <f t="shared" si="18"/>
        <v>0.015057870370370369</v>
      </c>
      <c r="J145" s="9">
        <f t="shared" si="19"/>
        <v>0.006516203703703705</v>
      </c>
      <c r="K145" s="9">
        <f t="shared" si="20"/>
        <v>0.00945601851851852</v>
      </c>
    </row>
    <row r="146" spans="1:12" ht="12.75" customHeight="1">
      <c r="A146" s="12"/>
      <c r="B146" s="12"/>
      <c r="C146" s="9">
        <f t="shared" si="12"/>
        <v>0.00793981481481481</v>
      </c>
      <c r="D146" s="9">
        <f t="shared" si="13"/>
        <v>-0.00021990740740740738</v>
      </c>
      <c r="E146" s="9">
        <f t="shared" si="14"/>
        <v>0.0012962962962962971</v>
      </c>
      <c r="F146" s="9">
        <f t="shared" si="15"/>
        <v>0.007013888888888889</v>
      </c>
      <c r="G146" s="9">
        <f t="shared" si="16"/>
        <v>0.0024189814814814803</v>
      </c>
      <c r="H146" s="9">
        <f t="shared" si="17"/>
        <v>0.007210648148148147</v>
      </c>
      <c r="I146" s="9">
        <f t="shared" si="18"/>
        <v>0.005208333333333334</v>
      </c>
      <c r="J146" s="9">
        <f t="shared" si="19"/>
        <v>0.006099537037037037</v>
      </c>
      <c r="K146" s="9">
        <f t="shared" si="20"/>
        <v>0.012118055555555559</v>
      </c>
      <c r="L146" s="4"/>
    </row>
    <row r="147" spans="1:12" ht="12.75" customHeight="1">
      <c r="A147" s="12"/>
      <c r="B147" s="12"/>
      <c r="C147" s="9">
        <f t="shared" si="12"/>
        <v>-0.022222222222222223</v>
      </c>
      <c r="D147" s="9">
        <f t="shared" si="13"/>
        <v>-0.007638888888888889</v>
      </c>
      <c r="E147" s="9">
        <f t="shared" si="14"/>
        <v>-0.004166666666666667</v>
      </c>
      <c r="F147" s="9">
        <f t="shared" si="15"/>
        <v>-0.003472222222222222</v>
      </c>
      <c r="G147" s="9">
        <f t="shared" si="16"/>
        <v>-0.004166666666666667</v>
      </c>
      <c r="H147" s="9">
        <f t="shared" si="17"/>
        <v>-0.009722222222222222</v>
      </c>
      <c r="I147" s="9">
        <f t="shared" si="18"/>
        <v>-0.008333333333333333</v>
      </c>
      <c r="J147" s="9">
        <f t="shared" si="19"/>
        <v>-0.003472222222222222</v>
      </c>
      <c r="K147" s="9">
        <f t="shared" si="20"/>
        <v>-0.01597222222222222</v>
      </c>
      <c r="L147" s="4"/>
    </row>
    <row r="148" spans="1:12" ht="12.75" customHeight="1">
      <c r="A148" s="12"/>
      <c r="B148" s="12"/>
      <c r="C148" s="9">
        <f t="shared" si="12"/>
        <v>0.02241898148148148</v>
      </c>
      <c r="D148" s="9">
        <f t="shared" si="13"/>
        <v>0.0027083333333333343</v>
      </c>
      <c r="E148" s="9">
        <f t="shared" si="14"/>
        <v>0.0037615740740740743</v>
      </c>
      <c r="F148" s="9">
        <f t="shared" si="15"/>
        <v>0.009837962962962965</v>
      </c>
      <c r="G148" s="9">
        <f t="shared" si="16"/>
        <v>0.007418981481481482</v>
      </c>
      <c r="H148" s="9">
        <f t="shared" si="17"/>
        <v>0.02013888888888889</v>
      </c>
      <c r="I148" s="9">
        <f t="shared" si="18"/>
        <v>-0.008333333333333333</v>
      </c>
      <c r="J148" s="9">
        <f t="shared" si="19"/>
        <v>-0.003472222222222222</v>
      </c>
      <c r="K148" s="9">
        <f t="shared" si="20"/>
        <v>-0.01597222222222222</v>
      </c>
      <c r="L148" s="4"/>
    </row>
    <row r="149" spans="1:12" ht="12.75" customHeight="1">
      <c r="A149" s="12"/>
      <c r="B149" s="12"/>
      <c r="C149" s="9">
        <f t="shared" si="12"/>
        <v>-0.022222222222222223</v>
      </c>
      <c r="D149" s="9">
        <f t="shared" si="13"/>
        <v>-0.007638888888888889</v>
      </c>
      <c r="E149" s="9">
        <f t="shared" si="14"/>
        <v>-0.004166666666666667</v>
      </c>
      <c r="F149" s="9">
        <f t="shared" si="15"/>
        <v>-0.003472222222222222</v>
      </c>
      <c r="G149" s="9">
        <f t="shared" si="16"/>
        <v>-0.004166666666666667</v>
      </c>
      <c r="H149" s="9">
        <f t="shared" si="17"/>
        <v>-0.009722222222222222</v>
      </c>
      <c r="I149" s="9">
        <f t="shared" si="18"/>
        <v>-0.008333333333333333</v>
      </c>
      <c r="J149" s="9">
        <f t="shared" si="19"/>
        <v>-0.003472222222222222</v>
      </c>
      <c r="K149" s="9">
        <f t="shared" si="20"/>
        <v>-0.01597222222222222</v>
      </c>
      <c r="L149" s="4"/>
    </row>
    <row r="150" spans="1:12" ht="12.75" customHeight="1">
      <c r="A150" s="12"/>
      <c r="B150" s="12"/>
      <c r="C150" s="9">
        <f t="shared" si="12"/>
        <v>0.016168981481481475</v>
      </c>
      <c r="D150" s="9">
        <f t="shared" si="13"/>
        <v>0.001226851851851853</v>
      </c>
      <c r="E150" s="9">
        <f t="shared" si="14"/>
        <v>0.0025462962962962956</v>
      </c>
      <c r="F150" s="9">
        <f t="shared" si="15"/>
        <v>0.008703703703703707</v>
      </c>
      <c r="G150" s="9">
        <f t="shared" si="16"/>
        <v>0.004398148148148148</v>
      </c>
      <c r="H150" s="9">
        <f t="shared" si="17"/>
        <v>0.013414351851851854</v>
      </c>
      <c r="I150" s="9">
        <f t="shared" si="18"/>
        <v>0.017094907407407406</v>
      </c>
      <c r="J150" s="9">
        <f t="shared" si="19"/>
        <v>0.007465277777777777</v>
      </c>
      <c r="K150" s="9">
        <f t="shared" si="20"/>
        <v>0.01800925925925926</v>
      </c>
      <c r="L150" s="4"/>
    </row>
    <row r="151" spans="1:12" ht="12.75" customHeight="1">
      <c r="A151" s="12"/>
      <c r="B151" s="12"/>
      <c r="C151" s="9">
        <f t="shared" si="12"/>
        <v>-0.022222222222222223</v>
      </c>
      <c r="D151" s="9">
        <f t="shared" si="13"/>
        <v>-0.007638888888888889</v>
      </c>
      <c r="E151" s="9">
        <f t="shared" si="14"/>
        <v>-0.004166666666666667</v>
      </c>
      <c r="F151" s="9">
        <f t="shared" si="15"/>
        <v>-0.003472222222222222</v>
      </c>
      <c r="G151" s="9">
        <f t="shared" si="16"/>
        <v>-0.004166666666666667</v>
      </c>
      <c r="H151" s="9">
        <f t="shared" si="17"/>
        <v>-0.009722222222222222</v>
      </c>
      <c r="I151" s="9">
        <f t="shared" si="18"/>
        <v>-0.008333333333333333</v>
      </c>
      <c r="J151" s="9">
        <f t="shared" si="19"/>
        <v>-0.003472222222222222</v>
      </c>
      <c r="K151" s="9">
        <f t="shared" si="20"/>
        <v>-0.01597222222222222</v>
      </c>
      <c r="L151" s="22"/>
    </row>
    <row r="152" spans="1:12" ht="12.75" customHeight="1">
      <c r="A152" s="12"/>
      <c r="B152" s="12"/>
      <c r="C152" s="9">
        <f t="shared" si="12"/>
        <v>-0.022222222222222223</v>
      </c>
      <c r="D152" s="9">
        <f t="shared" si="13"/>
        <v>-0.007638888888888889</v>
      </c>
      <c r="E152" s="9">
        <f t="shared" si="14"/>
        <v>-0.004166666666666667</v>
      </c>
      <c r="F152" s="9">
        <f t="shared" si="15"/>
        <v>-0.003472222222222222</v>
      </c>
      <c r="G152" s="9">
        <f t="shared" si="16"/>
        <v>-0.004166666666666667</v>
      </c>
      <c r="H152" s="9">
        <f t="shared" si="17"/>
        <v>-0.009722222222222222</v>
      </c>
      <c r="I152" s="9">
        <f t="shared" si="18"/>
        <v>-0.008333333333333333</v>
      </c>
      <c r="J152" s="9">
        <f t="shared" si="19"/>
        <v>-0.003472222222222222</v>
      </c>
      <c r="K152" s="9">
        <f t="shared" si="20"/>
        <v>-0.01597222222222222</v>
      </c>
      <c r="L152" s="21"/>
    </row>
    <row r="153" spans="1:11" ht="12.75" customHeight="1">
      <c r="A153" s="28"/>
      <c r="B153" s="28"/>
      <c r="C153" s="9">
        <f t="shared" si="12"/>
        <v>-0.022222222222222223</v>
      </c>
      <c r="D153" s="9">
        <f t="shared" si="13"/>
        <v>-0.007638888888888889</v>
      </c>
      <c r="E153" s="9">
        <f t="shared" si="14"/>
        <v>-0.004166666666666667</v>
      </c>
      <c r="F153" s="9">
        <f t="shared" si="15"/>
        <v>-0.003472222222222222</v>
      </c>
      <c r="G153" s="9">
        <f t="shared" si="16"/>
        <v>-0.004166666666666667</v>
      </c>
      <c r="H153" s="9">
        <f t="shared" si="17"/>
        <v>-0.009722222222222222</v>
      </c>
      <c r="I153" s="9">
        <f t="shared" si="18"/>
        <v>-0.008333333333333333</v>
      </c>
      <c r="J153" s="9">
        <f t="shared" si="19"/>
        <v>-0.003472222222222222</v>
      </c>
      <c r="K153" s="9">
        <f t="shared" si="20"/>
        <v>-0.01597222222222222</v>
      </c>
    </row>
    <row r="154" spans="1:12" ht="12.75" customHeight="1">
      <c r="A154" s="12"/>
      <c r="B154" s="12"/>
      <c r="C154" s="9">
        <f t="shared" si="12"/>
        <v>-0.022222222222222223</v>
      </c>
      <c r="D154" s="9">
        <f t="shared" si="13"/>
        <v>-0.007638888888888889</v>
      </c>
      <c r="E154" s="9">
        <f t="shared" si="14"/>
        <v>-0.004166666666666667</v>
      </c>
      <c r="F154" s="9">
        <f t="shared" si="15"/>
        <v>-0.003472222222222222</v>
      </c>
      <c r="G154" s="9">
        <f t="shared" si="16"/>
        <v>-0.004166666666666667</v>
      </c>
      <c r="H154" s="9">
        <f t="shared" si="17"/>
        <v>-0.009722222222222222</v>
      </c>
      <c r="I154" s="9">
        <f t="shared" si="18"/>
        <v>-0.008333333333333333</v>
      </c>
      <c r="J154" s="9">
        <f t="shared" si="19"/>
        <v>-0.003472222222222222</v>
      </c>
      <c r="K154" s="9">
        <f t="shared" si="20"/>
        <v>-0.01597222222222222</v>
      </c>
      <c r="L154" s="5"/>
    </row>
    <row r="155" spans="1:12" ht="12.75" customHeight="1">
      <c r="A155" s="12"/>
      <c r="B155" s="12"/>
      <c r="C155" s="9">
        <f t="shared" si="12"/>
        <v>-0.022222222222222223</v>
      </c>
      <c r="D155" s="9">
        <f t="shared" si="13"/>
        <v>-0.007638888888888889</v>
      </c>
      <c r="E155" s="9">
        <f t="shared" si="14"/>
        <v>-0.004166666666666667</v>
      </c>
      <c r="F155" s="9">
        <f t="shared" si="15"/>
        <v>-0.003472222222222222</v>
      </c>
      <c r="G155" s="9">
        <f t="shared" si="16"/>
        <v>-0.004166666666666667</v>
      </c>
      <c r="H155" s="9">
        <f t="shared" si="17"/>
        <v>-0.009722222222222222</v>
      </c>
      <c r="I155" s="9">
        <f t="shared" si="18"/>
        <v>-0.008333333333333333</v>
      </c>
      <c r="J155" s="9">
        <f t="shared" si="19"/>
        <v>-0.003472222222222222</v>
      </c>
      <c r="K155" s="9">
        <f t="shared" si="20"/>
        <v>-0.01597222222222222</v>
      </c>
      <c r="L155" s="5"/>
    </row>
    <row r="156" spans="1:12" ht="12.75" customHeight="1">
      <c r="A156" s="12"/>
      <c r="B156" s="12"/>
      <c r="C156" s="9">
        <f t="shared" si="12"/>
        <v>-0.022222222222222223</v>
      </c>
      <c r="D156" s="9">
        <f t="shared" si="13"/>
        <v>-0.007638888888888889</v>
      </c>
      <c r="E156" s="9">
        <f t="shared" si="14"/>
        <v>-0.004166666666666667</v>
      </c>
      <c r="F156" s="9">
        <f t="shared" si="15"/>
        <v>-0.003472222222222222</v>
      </c>
      <c r="G156" s="9">
        <f t="shared" si="16"/>
        <v>-0.004166666666666667</v>
      </c>
      <c r="H156" s="9">
        <f t="shared" si="17"/>
        <v>-0.009722222222222222</v>
      </c>
      <c r="I156" s="9">
        <f t="shared" si="18"/>
        <v>-0.008333333333333333</v>
      </c>
      <c r="J156" s="9">
        <f t="shared" si="19"/>
        <v>-0.003472222222222222</v>
      </c>
      <c r="K156" s="9">
        <f t="shared" si="20"/>
        <v>-0.01597222222222222</v>
      </c>
      <c r="L156" s="5"/>
    </row>
    <row r="157" spans="1:12" ht="12.75" customHeight="1">
      <c r="A157" s="12"/>
      <c r="B157" s="12"/>
      <c r="C157" s="9">
        <f t="shared" si="12"/>
        <v>-0.022222222222222223</v>
      </c>
      <c r="D157" s="9">
        <f t="shared" si="13"/>
        <v>-0.007638888888888889</v>
      </c>
      <c r="E157" s="9">
        <f t="shared" si="14"/>
        <v>-0.004166666666666667</v>
      </c>
      <c r="F157" s="9">
        <f t="shared" si="15"/>
        <v>-0.003472222222222222</v>
      </c>
      <c r="G157" s="9">
        <f t="shared" si="16"/>
        <v>-0.004166666666666667</v>
      </c>
      <c r="H157" s="9">
        <f t="shared" si="17"/>
        <v>-0.009722222222222222</v>
      </c>
      <c r="I157" s="9">
        <f t="shared" si="18"/>
        <v>-0.008333333333333333</v>
      </c>
      <c r="J157" s="9">
        <f t="shared" si="19"/>
        <v>-0.003472222222222222</v>
      </c>
      <c r="K157" s="9">
        <f t="shared" si="20"/>
        <v>-0.01597222222222222</v>
      </c>
      <c r="L157" s="5"/>
    </row>
    <row r="158" spans="1:12" ht="12.75" customHeight="1">
      <c r="A158" s="12"/>
      <c r="B158" s="12"/>
      <c r="C158" s="9">
        <f t="shared" si="12"/>
        <v>-0.022222222222222223</v>
      </c>
      <c r="D158" s="9">
        <f t="shared" si="13"/>
        <v>-0.007638888888888889</v>
      </c>
      <c r="E158" s="9">
        <f t="shared" si="14"/>
        <v>-0.004166666666666667</v>
      </c>
      <c r="F158" s="9">
        <f t="shared" si="15"/>
        <v>-0.003472222222222222</v>
      </c>
      <c r="G158" s="9">
        <f t="shared" si="16"/>
        <v>-0.004166666666666667</v>
      </c>
      <c r="H158" s="9">
        <f t="shared" si="17"/>
        <v>-0.009722222222222222</v>
      </c>
      <c r="I158" s="9">
        <f t="shared" si="18"/>
        <v>-0.008333333333333333</v>
      </c>
      <c r="J158" s="9">
        <f t="shared" si="19"/>
        <v>-0.003472222222222222</v>
      </c>
      <c r="K158" s="9">
        <f t="shared" si="20"/>
        <v>-0.01597222222222222</v>
      </c>
      <c r="L158" s="4"/>
    </row>
    <row r="159" spans="1:12" ht="12.75" customHeight="1">
      <c r="A159" s="12"/>
      <c r="B159" s="12"/>
      <c r="C159" s="9">
        <f t="shared" si="12"/>
        <v>-0.022222222222222223</v>
      </c>
      <c r="D159" s="9">
        <f t="shared" si="13"/>
        <v>-0.007638888888888889</v>
      </c>
      <c r="E159" s="9">
        <f t="shared" si="14"/>
        <v>-0.004166666666666667</v>
      </c>
      <c r="F159" s="9">
        <f t="shared" si="15"/>
        <v>-0.003472222222222222</v>
      </c>
      <c r="G159" s="9">
        <f t="shared" si="16"/>
        <v>-0.004166666666666667</v>
      </c>
      <c r="H159" s="9">
        <f t="shared" si="17"/>
        <v>-0.009722222222222222</v>
      </c>
      <c r="I159" s="9">
        <f t="shared" si="18"/>
        <v>-0.008333333333333333</v>
      </c>
      <c r="J159" s="9">
        <f t="shared" si="19"/>
        <v>-0.003472222222222222</v>
      </c>
      <c r="K159" s="9">
        <f t="shared" si="20"/>
        <v>-0.01597222222222222</v>
      </c>
      <c r="L159" s="4"/>
    </row>
    <row r="160" spans="1:12" ht="12.75" customHeight="1">
      <c r="A160" s="12"/>
      <c r="B160" s="12"/>
      <c r="C160" s="9">
        <f t="shared" si="12"/>
        <v>-0.022222222222222223</v>
      </c>
      <c r="D160" s="9">
        <f t="shared" si="13"/>
        <v>-0.007638888888888889</v>
      </c>
      <c r="E160" s="9">
        <f t="shared" si="14"/>
        <v>-0.004166666666666667</v>
      </c>
      <c r="F160" s="9">
        <f t="shared" si="15"/>
        <v>-0.003472222222222222</v>
      </c>
      <c r="G160" s="9">
        <f t="shared" si="16"/>
        <v>-0.004166666666666667</v>
      </c>
      <c r="H160" s="9">
        <f t="shared" si="17"/>
        <v>-0.009722222222222222</v>
      </c>
      <c r="I160" s="9">
        <f t="shared" si="18"/>
        <v>-0.008333333333333333</v>
      </c>
      <c r="J160" s="9">
        <f t="shared" si="19"/>
        <v>-0.003472222222222222</v>
      </c>
      <c r="K160" s="9">
        <f t="shared" si="20"/>
        <v>-0.01597222222222222</v>
      </c>
      <c r="L160" s="4"/>
    </row>
    <row r="161" spans="1:12" ht="12.75" customHeight="1">
      <c r="A161" s="12"/>
      <c r="B161" s="12"/>
      <c r="C161" s="9">
        <f t="shared" si="12"/>
        <v>-0.022222222222222223</v>
      </c>
      <c r="D161" s="9">
        <f t="shared" si="13"/>
        <v>-0.007638888888888889</v>
      </c>
      <c r="E161" s="9">
        <f t="shared" si="14"/>
        <v>-0.004166666666666667</v>
      </c>
      <c r="F161" s="9">
        <f t="shared" si="15"/>
        <v>-0.003472222222222222</v>
      </c>
      <c r="G161" s="9">
        <f t="shared" si="16"/>
        <v>-0.004166666666666667</v>
      </c>
      <c r="H161" s="9">
        <f t="shared" si="17"/>
        <v>-0.009722222222222222</v>
      </c>
      <c r="I161" s="9">
        <f t="shared" si="18"/>
        <v>-0.008333333333333333</v>
      </c>
      <c r="J161" s="9">
        <f t="shared" si="19"/>
        <v>-0.003472222222222222</v>
      </c>
      <c r="K161" s="9">
        <f t="shared" si="20"/>
        <v>-0.01597222222222222</v>
      </c>
      <c r="L161" s="4"/>
    </row>
    <row r="162" spans="1:12" ht="12.75" customHeight="1">
      <c r="A162" s="12"/>
      <c r="B162" s="12"/>
      <c r="C162" s="9">
        <f t="shared" si="12"/>
        <v>-0.022222222222222223</v>
      </c>
      <c r="D162" s="9">
        <f t="shared" si="13"/>
        <v>-0.007638888888888889</v>
      </c>
      <c r="E162" s="9">
        <f t="shared" si="14"/>
        <v>-0.004166666666666667</v>
      </c>
      <c r="F162" s="9">
        <f t="shared" si="15"/>
        <v>-0.003472222222222222</v>
      </c>
      <c r="G162" s="9">
        <f t="shared" si="16"/>
        <v>-0.004166666666666667</v>
      </c>
      <c r="H162" s="9">
        <f t="shared" si="17"/>
        <v>-0.009722222222222222</v>
      </c>
      <c r="I162" s="9">
        <f t="shared" si="18"/>
        <v>-0.008333333333333333</v>
      </c>
      <c r="J162" s="9">
        <f t="shared" si="19"/>
        <v>-0.003472222222222222</v>
      </c>
      <c r="K162" s="9">
        <f t="shared" si="20"/>
        <v>-0.01597222222222222</v>
      </c>
      <c r="L162" s="4"/>
    </row>
    <row r="163" spans="1:12" ht="12.75" customHeight="1">
      <c r="A163" s="12"/>
      <c r="B163" s="12"/>
      <c r="C163" s="9">
        <f t="shared" si="12"/>
        <v>-0.022222222222222223</v>
      </c>
      <c r="D163" s="9">
        <f t="shared" si="13"/>
        <v>-0.007638888888888889</v>
      </c>
      <c r="E163" s="9">
        <f t="shared" si="14"/>
        <v>-0.004166666666666667</v>
      </c>
      <c r="F163" s="9">
        <f t="shared" si="15"/>
        <v>-0.003472222222222222</v>
      </c>
      <c r="G163" s="9">
        <f t="shared" si="16"/>
        <v>-0.004166666666666667</v>
      </c>
      <c r="H163" s="9">
        <f t="shared" si="17"/>
        <v>-0.009722222222222222</v>
      </c>
      <c r="I163" s="9">
        <f t="shared" si="18"/>
        <v>-0.008333333333333333</v>
      </c>
      <c r="J163" s="9">
        <f t="shared" si="19"/>
        <v>-0.003472222222222222</v>
      </c>
      <c r="K163" s="9">
        <f t="shared" si="20"/>
        <v>-0.01597222222222222</v>
      </c>
      <c r="L163" s="4"/>
    </row>
    <row r="164" spans="1:12" ht="12.75" customHeight="1">
      <c r="A164" s="12"/>
      <c r="B164" s="12"/>
      <c r="C164" s="9">
        <f t="shared" si="12"/>
        <v>-0.022222222222222223</v>
      </c>
      <c r="D164" s="9">
        <f t="shared" si="13"/>
        <v>-0.007638888888888889</v>
      </c>
      <c r="E164" s="9">
        <f t="shared" si="14"/>
        <v>-0.004166666666666667</v>
      </c>
      <c r="F164" s="9">
        <f t="shared" si="15"/>
        <v>-0.003472222222222222</v>
      </c>
      <c r="G164" s="9">
        <f t="shared" si="16"/>
        <v>-0.004166666666666667</v>
      </c>
      <c r="H164" s="9">
        <f t="shared" si="17"/>
        <v>-0.009722222222222222</v>
      </c>
      <c r="I164" s="9">
        <f t="shared" si="18"/>
        <v>-0.008333333333333333</v>
      </c>
      <c r="J164" s="9">
        <f t="shared" si="19"/>
        <v>-0.003472222222222222</v>
      </c>
      <c r="K164" s="9">
        <f t="shared" si="20"/>
        <v>-0.01597222222222222</v>
      </c>
      <c r="L164" s="5"/>
    </row>
    <row r="165" spans="1:12" ht="12.75" customHeight="1">
      <c r="A165" s="12"/>
      <c r="B165" s="12"/>
      <c r="C165" s="9">
        <f t="shared" si="12"/>
        <v>-0.022222222222222223</v>
      </c>
      <c r="D165" s="9">
        <f t="shared" si="13"/>
        <v>-0.007638888888888889</v>
      </c>
      <c r="E165" s="9">
        <f t="shared" si="14"/>
        <v>-0.004166666666666667</v>
      </c>
      <c r="F165" s="9">
        <f t="shared" si="15"/>
        <v>-0.003472222222222222</v>
      </c>
      <c r="G165" s="9">
        <f t="shared" si="16"/>
        <v>-0.004166666666666667</v>
      </c>
      <c r="H165" s="9">
        <f t="shared" si="17"/>
        <v>-0.009722222222222222</v>
      </c>
      <c r="I165" s="9">
        <f t="shared" si="18"/>
        <v>-0.008333333333333333</v>
      </c>
      <c r="J165" s="9">
        <f t="shared" si="19"/>
        <v>-0.003472222222222222</v>
      </c>
      <c r="K165" s="9">
        <f t="shared" si="20"/>
        <v>-0.01597222222222222</v>
      </c>
      <c r="L165" s="4"/>
    </row>
    <row r="166" spans="1:12" ht="12.75" customHeight="1">
      <c r="A166" s="12"/>
      <c r="B166" s="12"/>
      <c r="C166" s="9">
        <f t="shared" si="12"/>
        <v>-0.022222222222222223</v>
      </c>
      <c r="D166" s="9">
        <f t="shared" si="13"/>
        <v>-0.007638888888888889</v>
      </c>
      <c r="E166" s="9">
        <f t="shared" si="14"/>
        <v>-0.004166666666666667</v>
      </c>
      <c r="F166" s="9">
        <f t="shared" si="15"/>
        <v>-0.003472222222222222</v>
      </c>
      <c r="G166" s="9">
        <f t="shared" si="16"/>
        <v>-0.004166666666666667</v>
      </c>
      <c r="H166" s="9">
        <f t="shared" si="17"/>
        <v>-0.009722222222222222</v>
      </c>
      <c r="I166" s="9">
        <f t="shared" si="18"/>
        <v>-0.008333333333333333</v>
      </c>
      <c r="J166" s="9">
        <f t="shared" si="19"/>
        <v>-0.003472222222222222</v>
      </c>
      <c r="K166" s="9">
        <f t="shared" si="20"/>
        <v>-0.01597222222222222</v>
      </c>
      <c r="L166" s="4"/>
    </row>
    <row r="167" spans="1:12" ht="12.75" customHeight="1">
      <c r="A167" s="12"/>
      <c r="B167" s="12"/>
      <c r="C167" s="9">
        <f t="shared" si="12"/>
        <v>-0.022222222222222223</v>
      </c>
      <c r="D167" s="9">
        <f t="shared" si="13"/>
        <v>-0.007638888888888889</v>
      </c>
      <c r="E167" s="9">
        <f t="shared" si="14"/>
        <v>-0.004166666666666667</v>
      </c>
      <c r="F167" s="9">
        <f t="shared" si="15"/>
        <v>-0.003472222222222222</v>
      </c>
      <c r="G167" s="9">
        <f t="shared" si="16"/>
        <v>-0.004166666666666667</v>
      </c>
      <c r="H167" s="9">
        <f t="shared" si="17"/>
        <v>-0.009722222222222222</v>
      </c>
      <c r="I167" s="9">
        <f t="shared" si="18"/>
        <v>-0.008333333333333333</v>
      </c>
      <c r="J167" s="9">
        <f t="shared" si="19"/>
        <v>-0.003472222222222222</v>
      </c>
      <c r="K167" s="9">
        <f t="shared" si="20"/>
        <v>-0.01597222222222222</v>
      </c>
      <c r="L167" s="4"/>
    </row>
    <row r="168" spans="1:12" ht="12.75" customHeight="1">
      <c r="A168" s="12"/>
      <c r="B168" s="12"/>
      <c r="C168" s="9">
        <f t="shared" si="12"/>
        <v>-0.022222222222222223</v>
      </c>
      <c r="D168" s="9">
        <f t="shared" si="13"/>
        <v>-0.007638888888888889</v>
      </c>
      <c r="E168" s="9">
        <f t="shared" si="14"/>
        <v>-0.004166666666666667</v>
      </c>
      <c r="F168" s="9">
        <f t="shared" si="15"/>
        <v>-0.003472222222222222</v>
      </c>
      <c r="G168" s="9">
        <f t="shared" si="16"/>
        <v>-0.004166666666666667</v>
      </c>
      <c r="H168" s="9">
        <f t="shared" si="17"/>
        <v>-0.009722222222222222</v>
      </c>
      <c r="I168" s="9">
        <f t="shared" si="18"/>
        <v>-0.008333333333333333</v>
      </c>
      <c r="J168" s="9">
        <f t="shared" si="19"/>
        <v>-0.003472222222222222</v>
      </c>
      <c r="K168" s="9">
        <f t="shared" si="20"/>
        <v>-0.01597222222222222</v>
      </c>
      <c r="L168" s="4"/>
    </row>
    <row r="169" spans="1:12" ht="12.75" customHeight="1">
      <c r="A169" s="12"/>
      <c r="B169" s="12"/>
      <c r="C169" s="9">
        <f t="shared" si="12"/>
        <v>-0.022222222222222223</v>
      </c>
      <c r="D169" s="9">
        <f t="shared" si="13"/>
        <v>-0.007638888888888889</v>
      </c>
      <c r="E169" s="9">
        <f t="shared" si="14"/>
        <v>-0.004166666666666667</v>
      </c>
      <c r="F169" s="9">
        <f t="shared" si="15"/>
        <v>-0.003472222222222222</v>
      </c>
      <c r="G169" s="9">
        <f t="shared" si="16"/>
        <v>-0.004166666666666667</v>
      </c>
      <c r="H169" s="9">
        <f t="shared" si="17"/>
        <v>-0.009722222222222222</v>
      </c>
      <c r="I169" s="9">
        <f t="shared" si="18"/>
        <v>-0.008333333333333333</v>
      </c>
      <c r="J169" s="9">
        <f t="shared" si="19"/>
        <v>-0.003472222222222222</v>
      </c>
      <c r="K169" s="9">
        <f t="shared" si="20"/>
        <v>-0.01597222222222222</v>
      </c>
      <c r="L169" s="5"/>
    </row>
    <row r="170" spans="1:12" ht="12.75" customHeight="1">
      <c r="A170" s="12"/>
      <c r="B170" s="12"/>
      <c r="C170" s="9">
        <f t="shared" si="12"/>
        <v>-0.022222222222222223</v>
      </c>
      <c r="D170" s="9">
        <f t="shared" si="13"/>
        <v>-0.007638888888888889</v>
      </c>
      <c r="E170" s="9">
        <f t="shared" si="14"/>
        <v>-0.004166666666666667</v>
      </c>
      <c r="F170" s="9">
        <f t="shared" si="15"/>
        <v>-0.003472222222222222</v>
      </c>
      <c r="G170" s="9">
        <f t="shared" si="16"/>
        <v>-0.004166666666666667</v>
      </c>
      <c r="H170" s="9">
        <f t="shared" si="17"/>
        <v>-0.009722222222222222</v>
      </c>
      <c r="I170" s="9">
        <f t="shared" si="18"/>
        <v>-0.008333333333333333</v>
      </c>
      <c r="J170" s="9">
        <f t="shared" si="19"/>
        <v>-0.003472222222222222</v>
      </c>
      <c r="K170" s="9">
        <f t="shared" si="20"/>
        <v>-0.01597222222222222</v>
      </c>
      <c r="L170" s="4"/>
    </row>
    <row r="171" spans="1:12" ht="12.75" customHeight="1">
      <c r="A171" s="12"/>
      <c r="B171" s="12"/>
      <c r="C171" s="9">
        <f t="shared" si="12"/>
        <v>-0.022222222222222223</v>
      </c>
      <c r="D171" s="9">
        <f t="shared" si="13"/>
        <v>-0.007638888888888889</v>
      </c>
      <c r="E171" s="9">
        <f t="shared" si="14"/>
        <v>-0.004166666666666667</v>
      </c>
      <c r="F171" s="9">
        <f t="shared" si="15"/>
        <v>-0.003472222222222222</v>
      </c>
      <c r="G171" s="9">
        <f t="shared" si="16"/>
        <v>-0.004166666666666667</v>
      </c>
      <c r="H171" s="9">
        <f t="shared" si="17"/>
        <v>-0.009722222222222222</v>
      </c>
      <c r="I171" s="9">
        <f t="shared" si="18"/>
        <v>-0.008333333333333333</v>
      </c>
      <c r="J171" s="9">
        <f t="shared" si="19"/>
        <v>-0.003472222222222222</v>
      </c>
      <c r="K171" s="9">
        <f t="shared" si="20"/>
        <v>-0.01597222222222222</v>
      </c>
      <c r="L171" s="4"/>
    </row>
    <row r="172" spans="1:12" ht="12.75" customHeight="1">
      <c r="A172" s="12"/>
      <c r="B172" s="12"/>
      <c r="C172" s="9">
        <f t="shared" si="12"/>
        <v>-0.022222222222222223</v>
      </c>
      <c r="D172" s="9">
        <f t="shared" si="13"/>
        <v>-0.007638888888888889</v>
      </c>
      <c r="E172" s="9">
        <f t="shared" si="14"/>
        <v>-0.004166666666666667</v>
      </c>
      <c r="F172" s="9">
        <f t="shared" si="15"/>
        <v>-0.003472222222222222</v>
      </c>
      <c r="G172" s="9">
        <f t="shared" si="16"/>
        <v>-0.004166666666666667</v>
      </c>
      <c r="H172" s="9">
        <f t="shared" si="17"/>
        <v>-0.009722222222222222</v>
      </c>
      <c r="I172" s="9">
        <f t="shared" si="18"/>
        <v>-0.008333333333333333</v>
      </c>
      <c r="J172" s="9">
        <f t="shared" si="19"/>
        <v>-0.003472222222222222</v>
      </c>
      <c r="K172" s="9">
        <f t="shared" si="20"/>
        <v>-0.01597222222222222</v>
      </c>
      <c r="L172" s="4"/>
    </row>
    <row r="173" spans="1:12" ht="12.75" customHeight="1">
      <c r="A173" s="12"/>
      <c r="B173" s="12"/>
      <c r="C173" s="9">
        <f t="shared" si="12"/>
        <v>-0.022222222222222223</v>
      </c>
      <c r="D173" s="9">
        <f t="shared" si="13"/>
        <v>-0.007638888888888889</v>
      </c>
      <c r="E173" s="9">
        <f t="shared" si="14"/>
        <v>-0.004166666666666667</v>
      </c>
      <c r="F173" s="9">
        <f t="shared" si="15"/>
        <v>-0.003472222222222222</v>
      </c>
      <c r="G173" s="9">
        <f t="shared" si="16"/>
        <v>-0.004166666666666667</v>
      </c>
      <c r="H173" s="9">
        <f t="shared" si="17"/>
        <v>-0.009722222222222222</v>
      </c>
      <c r="I173" s="9">
        <f t="shared" si="18"/>
        <v>-0.008333333333333333</v>
      </c>
      <c r="J173" s="9">
        <f t="shared" si="19"/>
        <v>-0.003472222222222222</v>
      </c>
      <c r="K173" s="9">
        <f t="shared" si="20"/>
        <v>-0.01597222222222222</v>
      </c>
      <c r="L173" s="5"/>
    </row>
    <row r="174" spans="1:12" ht="12.75" customHeight="1">
      <c r="A174" s="12"/>
      <c r="B174" s="12"/>
      <c r="C174" s="9">
        <f>C75-$C$8/1440</f>
        <v>-0.022222222222222223</v>
      </c>
      <c r="D174" s="9">
        <f>D75-$D$8/1440</f>
        <v>-0.007638888888888889</v>
      </c>
      <c r="E174" s="9">
        <f>E75-$E$8/1440</f>
        <v>-0.004166666666666667</v>
      </c>
      <c r="F174" s="9">
        <f>F75-$F$8/1440</f>
        <v>-0.003472222222222222</v>
      </c>
      <c r="G174" s="9">
        <f>G75-$G$8/1440</f>
        <v>-0.004166666666666667</v>
      </c>
      <c r="H174" s="9">
        <f>H75-$H$8/1440</f>
        <v>-0.009722222222222222</v>
      </c>
      <c r="I174" s="9">
        <f>I75-$I$8/1440</f>
        <v>-0.008333333333333333</v>
      </c>
      <c r="J174" s="9">
        <f>J75-$J$8/1440</f>
        <v>-0.003472222222222222</v>
      </c>
      <c r="K174" s="9">
        <f>K75-$K$8/1440</f>
        <v>-0.01597222222222222</v>
      </c>
      <c r="L174" s="5"/>
    </row>
    <row r="175" spans="1:12" ht="12.75" customHeight="1">
      <c r="A175" s="12"/>
      <c r="B175" s="12"/>
      <c r="C175" s="9">
        <f>C76-$C$8/1440</f>
        <v>-0.022222222222222223</v>
      </c>
      <c r="D175" s="9">
        <f>D76-$D$8/1440</f>
        <v>-0.007638888888888889</v>
      </c>
      <c r="E175" s="9">
        <f>E76-$E$8/1440</f>
        <v>-0.004166666666666667</v>
      </c>
      <c r="F175" s="9">
        <f>F76-$F$8/1440</f>
        <v>-0.003472222222222222</v>
      </c>
      <c r="G175" s="9">
        <f>G76-$G$8/1440</f>
        <v>-0.004166666666666667</v>
      </c>
      <c r="H175" s="9">
        <f>H76-$H$8/1440</f>
        <v>-0.009722222222222222</v>
      </c>
      <c r="I175" s="9">
        <f>I76-$I$8/1440</f>
        <v>-0.008333333333333333</v>
      </c>
      <c r="J175" s="9">
        <f>J76-$J$8/1440</f>
        <v>-0.003472222222222222</v>
      </c>
      <c r="K175" s="9">
        <f>K76-$K$8/1440</f>
        <v>-0.01597222222222222</v>
      </c>
      <c r="L175" s="4"/>
    </row>
    <row r="176" spans="1:12" ht="12.75" customHeight="1">
      <c r="A176" s="12"/>
      <c r="B176" s="12"/>
      <c r="C176" s="9">
        <f>C77-$C$8/1440</f>
        <v>-0.022222222222222223</v>
      </c>
      <c r="D176" s="9">
        <f>D77-$D$8/1440</f>
        <v>-0.007638888888888889</v>
      </c>
      <c r="E176" s="9">
        <f>E77-$E$8/1440</f>
        <v>-0.004166666666666667</v>
      </c>
      <c r="F176" s="9">
        <f>F77-$F$8/1440</f>
        <v>-0.003472222222222222</v>
      </c>
      <c r="G176" s="9">
        <f>G77-$G$8/1440</f>
        <v>-0.004166666666666667</v>
      </c>
      <c r="H176" s="9">
        <f>H77-$H$8/1440</f>
        <v>-0.009722222222222222</v>
      </c>
      <c r="I176" s="9">
        <f>I77-$I$8/1440</f>
        <v>-0.008333333333333333</v>
      </c>
      <c r="J176" s="9">
        <f>J77-$J$8/1440</f>
        <v>-0.003472222222222222</v>
      </c>
      <c r="K176" s="9">
        <f>K77-$K$8/1440</f>
        <v>-0.01597222222222222</v>
      </c>
      <c r="L176" s="5"/>
    </row>
    <row r="177" spans="3:11" ht="12.75" customHeight="1">
      <c r="C177" s="9">
        <f>C78-$C$8/1440</f>
        <v>-0.022222222222222223</v>
      </c>
      <c r="D177" s="9">
        <f>D78-$D$8/1440</f>
        <v>-0.007638888888888889</v>
      </c>
      <c r="E177" s="9">
        <f>E78-$E$8/1440</f>
        <v>-0.004166666666666667</v>
      </c>
      <c r="F177" s="9">
        <f>F78-$F$8/1440</f>
        <v>-0.003472222222222222</v>
      </c>
      <c r="G177" s="9">
        <f>G78-$G$8/1440</f>
        <v>-0.004166666666666667</v>
      </c>
      <c r="H177" s="9">
        <f>H78-$H$8/1440</f>
        <v>-0.009722222222222222</v>
      </c>
      <c r="I177" s="9">
        <f>I78-$I$8/1440</f>
        <v>-0.008333333333333333</v>
      </c>
      <c r="J177" s="9">
        <f>J78-$J$8/1440</f>
        <v>-0.003472222222222222</v>
      </c>
      <c r="K177" s="9">
        <f>K78-$K$8/1440</f>
        <v>-0.01597222222222222</v>
      </c>
    </row>
    <row r="178" spans="3:11" ht="12.75" customHeight="1">
      <c r="C178" s="9">
        <f>C79-$C$8/1440</f>
        <v>-0.022222222222222223</v>
      </c>
      <c r="D178" s="9">
        <f>D79-$D$8/1440</f>
        <v>-0.007638888888888889</v>
      </c>
      <c r="E178" s="9">
        <f>E79-$E$8/1440</f>
        <v>-0.004166666666666667</v>
      </c>
      <c r="F178" s="9">
        <f>F79-$F$8/1440</f>
        <v>-0.003472222222222222</v>
      </c>
      <c r="G178" s="9">
        <f>G79-$G$8/1440</f>
        <v>-0.004166666666666667</v>
      </c>
      <c r="H178" s="9">
        <f>H79-$H$8/1440</f>
        <v>-0.009722222222222222</v>
      </c>
      <c r="I178" s="9">
        <f>I79-$I$8/1440</f>
        <v>-0.008333333333333333</v>
      </c>
      <c r="J178" s="9">
        <f>J79-$J$8/1440</f>
        <v>-0.003472222222222222</v>
      </c>
      <c r="K178" s="9">
        <f>K79-$K$8/1440</f>
        <v>-0.01597222222222222</v>
      </c>
    </row>
    <row r="179" spans="3:11" ht="12.75" customHeight="1">
      <c r="C179" s="9">
        <f aca="true" t="shared" si="21" ref="C179:C189">C104-$C$8/1440</f>
        <v>-0.022222222222222223</v>
      </c>
      <c r="D179" s="9">
        <f aca="true" t="shared" si="22" ref="D179:D189">D104-$D$8/1440</f>
        <v>-0.007638888888888889</v>
      </c>
      <c r="E179" s="9">
        <f aca="true" t="shared" si="23" ref="E179:E189">E104-$E$8/1440</f>
        <v>-0.004166666666666667</v>
      </c>
      <c r="F179" s="9">
        <f aca="true" t="shared" si="24" ref="F179:F189">F104-$F$8/1440</f>
        <v>-0.003472222222222222</v>
      </c>
      <c r="G179" s="9">
        <f aca="true" t="shared" si="25" ref="G179:G189">G104-$G$8/1440</f>
        <v>-0.004166666666666667</v>
      </c>
      <c r="H179" s="9">
        <f aca="true" t="shared" si="26" ref="H179:H189">H104-$H$8/1440</f>
        <v>-0.009722222222222222</v>
      </c>
      <c r="I179" s="9">
        <f aca="true" t="shared" si="27" ref="I179:I189">I104-$I$8/1440</f>
        <v>-0.008333333333333333</v>
      </c>
      <c r="J179" s="9">
        <f aca="true" t="shared" si="28" ref="J179:J189">J104-$J$8/1440</f>
        <v>-0.003472222222222222</v>
      </c>
      <c r="K179" s="9">
        <f aca="true" t="shared" si="29" ref="K179:K189">K104-$K$8/1440</f>
        <v>-0.01597222222222222</v>
      </c>
    </row>
    <row r="180" spans="3:11" ht="12.75" customHeight="1">
      <c r="C180" s="9">
        <f t="shared" si="21"/>
        <v>-0.022222222222222223</v>
      </c>
      <c r="D180" s="9">
        <f t="shared" si="22"/>
        <v>-0.007638888888888889</v>
      </c>
      <c r="E180" s="9">
        <f t="shared" si="23"/>
        <v>-0.004166666666666667</v>
      </c>
      <c r="F180" s="9">
        <f t="shared" si="24"/>
        <v>-0.003472222222222222</v>
      </c>
      <c r="G180" s="9">
        <f t="shared" si="25"/>
        <v>-0.004166666666666667</v>
      </c>
      <c r="H180" s="9">
        <f t="shared" si="26"/>
        <v>-0.009722222222222222</v>
      </c>
      <c r="I180" s="9">
        <f t="shared" si="27"/>
        <v>-0.008333333333333333</v>
      </c>
      <c r="J180" s="9">
        <f t="shared" si="28"/>
        <v>-0.003472222222222222</v>
      </c>
      <c r="K180" s="9">
        <f t="shared" si="29"/>
        <v>-0.01597222222222222</v>
      </c>
    </row>
    <row r="181" spans="3:11" ht="12.75" customHeight="1">
      <c r="C181" s="9">
        <f t="shared" si="21"/>
        <v>-0.022222222222222223</v>
      </c>
      <c r="D181" s="9">
        <f t="shared" si="22"/>
        <v>-0.007638888888888889</v>
      </c>
      <c r="E181" s="9">
        <f t="shared" si="23"/>
        <v>-0.004166666666666667</v>
      </c>
      <c r="F181" s="9">
        <f t="shared" si="24"/>
        <v>-0.003472222222222222</v>
      </c>
      <c r="G181" s="9">
        <f t="shared" si="25"/>
        <v>-0.004166666666666667</v>
      </c>
      <c r="H181" s="9">
        <f t="shared" si="26"/>
        <v>-0.009722222222222222</v>
      </c>
      <c r="I181" s="9">
        <f t="shared" si="27"/>
        <v>-0.008333333333333333</v>
      </c>
      <c r="J181" s="9">
        <f t="shared" si="28"/>
        <v>-0.003472222222222222</v>
      </c>
      <c r="K181" s="9">
        <f t="shared" si="29"/>
        <v>-0.01597222222222222</v>
      </c>
    </row>
    <row r="182" spans="3:11" ht="12.75">
      <c r="C182" s="9">
        <f t="shared" si="21"/>
        <v>-0.022222222222222223</v>
      </c>
      <c r="D182" s="9">
        <f t="shared" si="22"/>
        <v>-0.007638888888888889</v>
      </c>
      <c r="E182" s="9">
        <f t="shared" si="23"/>
        <v>-0.004166666666666667</v>
      </c>
      <c r="F182" s="9">
        <f t="shared" si="24"/>
        <v>-0.003472222222222222</v>
      </c>
      <c r="G182" s="9">
        <f t="shared" si="25"/>
        <v>-0.004166666666666667</v>
      </c>
      <c r="H182" s="9">
        <f t="shared" si="26"/>
        <v>-0.009722222222222222</v>
      </c>
      <c r="I182" s="9">
        <f t="shared" si="27"/>
        <v>-0.008333333333333333</v>
      </c>
      <c r="J182" s="9">
        <f t="shared" si="28"/>
        <v>-0.003472222222222222</v>
      </c>
      <c r="K182" s="9">
        <f t="shared" si="29"/>
        <v>-0.01597222222222222</v>
      </c>
    </row>
    <row r="183" spans="3:11" ht="12.75">
      <c r="C183" s="9">
        <f t="shared" si="21"/>
        <v>-0.022222222222222223</v>
      </c>
      <c r="D183" s="9">
        <f t="shared" si="22"/>
        <v>-0.007638888888888889</v>
      </c>
      <c r="E183" s="9">
        <f t="shared" si="23"/>
        <v>-0.004166666666666667</v>
      </c>
      <c r="F183" s="9">
        <f t="shared" si="24"/>
        <v>-0.003472222222222222</v>
      </c>
      <c r="G183" s="9">
        <f t="shared" si="25"/>
        <v>-0.004166666666666667</v>
      </c>
      <c r="H183" s="9">
        <f t="shared" si="26"/>
        <v>-0.009722222222222222</v>
      </c>
      <c r="I183" s="9">
        <f t="shared" si="27"/>
        <v>-0.008333333333333333</v>
      </c>
      <c r="J183" s="9">
        <f t="shared" si="28"/>
        <v>-0.003472222222222222</v>
      </c>
      <c r="K183" s="9">
        <f t="shared" si="29"/>
        <v>-0.01597222222222222</v>
      </c>
    </row>
    <row r="184" spans="3:11" ht="12.75">
      <c r="C184" s="9">
        <f t="shared" si="21"/>
        <v>-0.010289351851851855</v>
      </c>
      <c r="D184" s="9">
        <f t="shared" si="22"/>
        <v>-0.005023148148148148</v>
      </c>
      <c r="E184" s="9">
        <f t="shared" si="23"/>
        <v>-0.0005902777777777772</v>
      </c>
      <c r="F184" s="9">
        <f t="shared" si="24"/>
        <v>0.004409722222222223</v>
      </c>
      <c r="G184" s="9">
        <f t="shared" si="25"/>
        <v>-0.001006944444444444</v>
      </c>
      <c r="H184" s="9">
        <f t="shared" si="26"/>
        <v>0.009247685185185189</v>
      </c>
      <c r="I184" s="9">
        <f t="shared" si="27"/>
        <v>0.006238425925925925</v>
      </c>
      <c r="J184" s="9">
        <f t="shared" si="28"/>
        <v>0.003564814814814816</v>
      </c>
      <c r="K184" s="9">
        <f t="shared" si="29"/>
        <v>-0.0032291666666666614</v>
      </c>
    </row>
    <row r="185" spans="3:11" ht="12.75">
      <c r="C185" s="9">
        <f t="shared" si="21"/>
        <v>-0.004166666666666666</v>
      </c>
      <c r="D185" s="9">
        <f t="shared" si="22"/>
        <v>-0.005636574074074073</v>
      </c>
      <c r="E185" s="9">
        <f t="shared" si="23"/>
        <v>-0.0012384259259259258</v>
      </c>
      <c r="F185" s="9">
        <f t="shared" si="24"/>
        <v>0.002164351851851853</v>
      </c>
      <c r="G185" s="9">
        <f t="shared" si="25"/>
        <v>1.1574074074075305E-05</v>
      </c>
      <c r="H185" s="9">
        <f t="shared" si="26"/>
        <v>0.0007407407407407397</v>
      </c>
      <c r="I185" s="9">
        <f t="shared" si="27"/>
        <v>0.004594907407407409</v>
      </c>
      <c r="J185" s="9">
        <f t="shared" si="28"/>
        <v>0.002627314814814815</v>
      </c>
      <c r="K185" s="9">
        <f t="shared" si="29"/>
        <v>0.0020138888888888914</v>
      </c>
    </row>
    <row r="186" spans="3:11" ht="12.75">
      <c r="C186" s="9">
        <f t="shared" si="21"/>
        <v>-0.01789351851851852</v>
      </c>
      <c r="D186" s="9">
        <f t="shared" si="22"/>
        <v>-0.008738425925925926</v>
      </c>
      <c r="E186" s="9">
        <f t="shared" si="23"/>
        <v>-0.0032291666666666666</v>
      </c>
      <c r="F186" s="9">
        <f t="shared" si="24"/>
        <v>8.101851851851933E-05</v>
      </c>
      <c r="G186" s="9">
        <f t="shared" si="25"/>
        <v>-0.003310185185185185</v>
      </c>
      <c r="H186" s="9">
        <f t="shared" si="26"/>
        <v>-0.0015162037037037036</v>
      </c>
      <c r="I186" s="9">
        <f t="shared" si="27"/>
        <v>0.011331018518518516</v>
      </c>
      <c r="J186" s="9">
        <f t="shared" si="28"/>
        <v>0.0013541666666666667</v>
      </c>
      <c r="K186" s="9">
        <f t="shared" si="29"/>
        <v>-0.007499999999999996</v>
      </c>
    </row>
    <row r="187" spans="3:11" ht="12.75">
      <c r="C187" s="9">
        <f t="shared" si="21"/>
        <v>-0.010833333333333334</v>
      </c>
      <c r="D187" s="9">
        <f t="shared" si="22"/>
        <v>-0.006539351851851852</v>
      </c>
      <c r="E187" s="9">
        <f t="shared" si="23"/>
        <v>-0.0012384259259259258</v>
      </c>
      <c r="F187" s="9">
        <f t="shared" si="24"/>
        <v>0.0014814814814814812</v>
      </c>
      <c r="G187" s="9">
        <f t="shared" si="25"/>
        <v>-0.001875</v>
      </c>
      <c r="H187" s="9">
        <f t="shared" si="26"/>
        <v>0.0034606481481481467</v>
      </c>
      <c r="I187" s="9">
        <f t="shared" si="27"/>
        <v>0.00890046296296297</v>
      </c>
      <c r="J187" s="9">
        <f t="shared" si="28"/>
        <v>0.003541666666666667</v>
      </c>
      <c r="K187" s="9">
        <f t="shared" si="29"/>
        <v>0.002453703703703701</v>
      </c>
    </row>
    <row r="188" spans="3:11" ht="12.75">
      <c r="C188" s="9">
        <f t="shared" si="21"/>
        <v>-0.0019791666666666707</v>
      </c>
      <c r="D188" s="9">
        <f t="shared" si="22"/>
        <v>-0.005729166666666667</v>
      </c>
      <c r="E188" s="9">
        <f t="shared" si="23"/>
        <v>-0.001967592592592593</v>
      </c>
      <c r="F188" s="9">
        <f t="shared" si="24"/>
        <v>0.005011574074074073</v>
      </c>
      <c r="G188" s="9">
        <f t="shared" si="25"/>
        <v>-8.101851851851846E-05</v>
      </c>
      <c r="H188" s="9">
        <f t="shared" si="26"/>
        <v>0.01157407407407407</v>
      </c>
      <c r="I188" s="9">
        <f t="shared" si="27"/>
        <v>0.021597222222222226</v>
      </c>
      <c r="J188" s="9">
        <f t="shared" si="28"/>
        <v>0.009131944444444443</v>
      </c>
      <c r="K188" s="9">
        <f t="shared" si="29"/>
        <v>0.014293981481481484</v>
      </c>
    </row>
    <row r="189" spans="3:11" ht="12.75">
      <c r="C189" s="9">
        <f t="shared" si="21"/>
        <v>-0.0014699074074074059</v>
      </c>
      <c r="D189" s="9">
        <f t="shared" si="22"/>
        <v>-0.005729166666666667</v>
      </c>
      <c r="E189" s="9">
        <f t="shared" si="23"/>
        <v>-0.0008217592592592591</v>
      </c>
      <c r="F189" s="9">
        <f t="shared" si="24"/>
        <v>0.006296296296296296</v>
      </c>
      <c r="G189" s="9">
        <f t="shared" si="25"/>
        <v>0.0007638888888888886</v>
      </c>
      <c r="H189" s="9">
        <f t="shared" si="26"/>
        <v>0.006527777777777775</v>
      </c>
      <c r="I189" s="9">
        <f t="shared" si="27"/>
        <v>0.01210648148148148</v>
      </c>
      <c r="J189" s="9">
        <f t="shared" si="28"/>
        <v>0.005717592592592595</v>
      </c>
      <c r="K189" s="9">
        <f t="shared" si="29"/>
        <v>0.004432870370370372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Växjö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Wiktorsson</dc:creator>
  <cp:keywords/>
  <dc:description/>
  <cp:lastModifiedBy>Rolf</cp:lastModifiedBy>
  <cp:lastPrinted>2011-08-20T23:31:11Z</cp:lastPrinted>
  <dcterms:created xsi:type="dcterms:W3CDTF">2009-05-01T07:25:44Z</dcterms:created>
  <dcterms:modified xsi:type="dcterms:W3CDTF">2011-08-24T09:48:38Z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-1739049393</vt:i4>
  </property>
  <property fmtid="{D5CDD505-2E9C-101B-9397-08002B2CF9AE}" pid="3" name="_EmailSubject">
    <vt:lpwstr>Sjöslaget</vt:lpwstr>
  </property>
  <property fmtid="{D5CDD505-2E9C-101B-9397-08002B2CF9AE}" pid="4" name="_AuthorEmail">
    <vt:lpwstr>an.viktorsson@telia.com</vt:lpwstr>
  </property>
  <property fmtid="{D5CDD505-2E9C-101B-9397-08002B2CF9AE}" pid="5" name="_AuthorEmailDisplayName">
    <vt:lpwstr>Anders Wiktorsson</vt:lpwstr>
  </property>
  <property fmtid="{D5CDD505-2E9C-101B-9397-08002B2CF9AE}" pid="6" name="_ReviewingToolsShownOnce">
    <vt:lpwstr/>
  </property>
</Properties>
</file>